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en_skoroszyt" defaultThemeVersion="124226"/>
  <bookViews>
    <workbookView xWindow="0" yWindow="0" windowWidth="19440" windowHeight="12300"/>
  </bookViews>
  <sheets>
    <sheet name="Plan studiów" sheetId="9" r:id="rId1"/>
    <sheet name="grupy dyscyplin" sheetId="11" state="hidden" r:id="rId2"/>
  </sheets>
  <definedNames>
    <definedName name="_xlnm.Print_Area" localSheetId="0">'Plan studiów'!$A$1:$AH$109</definedName>
    <definedName name="_xlnm.Print_Titles" localSheetId="0">'Plan studiów'!$12:$16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79" i="9"/>
  <c r="AF80" s="1"/>
  <c r="AE79"/>
  <c r="AE80" s="1"/>
  <c r="AD79"/>
  <c r="AD80" s="1"/>
  <c r="AC79"/>
  <c r="AC80" s="1"/>
  <c r="AB79"/>
  <c r="AB80" s="1"/>
  <c r="AA79"/>
  <c r="Z79"/>
  <c r="Y79"/>
  <c r="X79"/>
  <c r="W79"/>
  <c r="V79"/>
  <c r="U79"/>
  <c r="T79"/>
  <c r="S79"/>
  <c r="K79"/>
  <c r="J79"/>
  <c r="I79"/>
  <c r="H79"/>
  <c r="G79"/>
  <c r="F79"/>
  <c r="E79"/>
  <c r="L79"/>
  <c r="R79"/>
  <c r="AA41"/>
  <c r="Z41"/>
  <c r="Z80" s="1"/>
  <c r="Y41"/>
  <c r="X41"/>
  <c r="X80" s="1"/>
  <c r="W41"/>
  <c r="V41"/>
  <c r="V80" s="1"/>
  <c r="U41"/>
  <c r="T41"/>
  <c r="T80" s="1"/>
  <c r="S41"/>
  <c r="R41"/>
  <c r="R80" s="1"/>
  <c r="Q41"/>
  <c r="Q80" s="1"/>
  <c r="P41"/>
  <c r="P80" s="1"/>
  <c r="O41"/>
  <c r="O80" s="1"/>
  <c r="N41"/>
  <c r="N80" s="1"/>
  <c r="M41"/>
  <c r="M80" s="1"/>
  <c r="L41"/>
  <c r="K41"/>
  <c r="K80" s="1"/>
  <c r="J41"/>
  <c r="I41"/>
  <c r="I80" s="1"/>
  <c r="H41"/>
  <c r="G41"/>
  <c r="G80" s="1"/>
  <c r="F41"/>
  <c r="E41"/>
  <c r="Q8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E93"/>
  <c r="E94" s="1"/>
  <c r="L90"/>
  <c r="V90"/>
  <c r="AA90"/>
  <c r="AF90"/>
  <c r="F86"/>
  <c r="G86"/>
  <c r="H86"/>
  <c r="I86"/>
  <c r="J86"/>
  <c r="K86"/>
  <c r="L86"/>
  <c r="M86"/>
  <c r="N86"/>
  <c r="O86"/>
  <c r="P86"/>
  <c r="E86"/>
  <c r="U80" l="1"/>
  <c r="U95" s="1"/>
  <c r="Y80"/>
  <c r="F80"/>
  <c r="J80"/>
  <c r="S80"/>
  <c r="W80"/>
  <c r="AA80"/>
  <c r="H80"/>
  <c r="L80"/>
  <c r="L95" s="1"/>
  <c r="Q95"/>
  <c r="M98" s="1"/>
  <c r="J95"/>
  <c r="X95"/>
  <c r="Z95"/>
  <c r="G95"/>
  <c r="F95"/>
  <c r="H95"/>
  <c r="K95"/>
  <c r="I95"/>
  <c r="AA95"/>
  <c r="W98" s="1"/>
  <c r="Y95"/>
  <c r="W95"/>
  <c r="S95"/>
  <c r="E80"/>
  <c r="E95" s="1"/>
  <c r="AB95"/>
  <c r="AD95"/>
  <c r="AF95"/>
  <c r="AB98" s="1"/>
  <c r="AC95"/>
  <c r="AE95"/>
  <c r="N95"/>
  <c r="P95"/>
  <c r="M95"/>
  <c r="O95"/>
  <c r="R95"/>
  <c r="T95"/>
  <c r="V95"/>
  <c r="R98" s="1"/>
  <c r="R96" l="1"/>
  <c r="M96"/>
  <c r="AB96"/>
  <c r="W96"/>
</calcChain>
</file>

<file path=xl/sharedStrings.xml><?xml version="1.0" encoding="utf-8"?>
<sst xmlns="http://schemas.openxmlformats.org/spreadsheetml/2006/main" count="282" uniqueCount="146">
  <si>
    <t xml:space="preserve">Lp. </t>
  </si>
  <si>
    <t>Egzamin po sem.</t>
  </si>
  <si>
    <t>Zaliczenie  po sem.</t>
  </si>
  <si>
    <t>GODZINY</t>
  </si>
  <si>
    <t>w tym</t>
  </si>
  <si>
    <t>I rok</t>
  </si>
  <si>
    <t>II rok</t>
  </si>
  <si>
    <t>I semestr</t>
  </si>
  <si>
    <t>II semestr</t>
  </si>
  <si>
    <t>III semestr</t>
  </si>
  <si>
    <t>ECTS</t>
  </si>
  <si>
    <t>W</t>
  </si>
  <si>
    <t>Ć</t>
  </si>
  <si>
    <t>Liczba egzaminów w semestrze</t>
  </si>
  <si>
    <t>Liczba punktów ECTS w semestrze</t>
  </si>
  <si>
    <t>Pozostałe zajęcia obowiązkowe</t>
  </si>
  <si>
    <t>semestr</t>
  </si>
  <si>
    <t>godziny</t>
  </si>
  <si>
    <t>Szkolenie BHP</t>
  </si>
  <si>
    <t>Szkolenie biblioteczne</t>
  </si>
  <si>
    <t>IGK</t>
  </si>
  <si>
    <t>ZBN</t>
  </si>
  <si>
    <t>forma zajęć dydaktycznych</t>
  </si>
  <si>
    <t xml:space="preserve">inne </t>
  </si>
  <si>
    <t>zajęcia dydaktyczne</t>
  </si>
  <si>
    <t xml:space="preserve">Oznaczenia:  </t>
  </si>
  <si>
    <t xml:space="preserve"> IV semestr</t>
  </si>
  <si>
    <t>Razem</t>
  </si>
  <si>
    <t>Uniwersytet Technologiczno-Humanistyczny im. Kazimierza Pułaskiego w Radomiu</t>
  </si>
  <si>
    <t>F.  Praktyka</t>
  </si>
  <si>
    <t>Nazwa przedmiotu/zajęć</t>
  </si>
  <si>
    <t xml:space="preserve">A. Grupa zajęć podstawowych </t>
  </si>
  <si>
    <t>A. Grupa zajęć podstawowych</t>
  </si>
  <si>
    <t>B. Grupa zajęć kierunkowych</t>
  </si>
  <si>
    <t>E. Grupa zajęć ogólnouczelnianych</t>
  </si>
  <si>
    <t>Razem grupa zajęć H</t>
  </si>
  <si>
    <t>Razem grupa zajęć E</t>
  </si>
  <si>
    <t>Razem grupa zajęć B</t>
  </si>
  <si>
    <t>Razem grupa zajęć A</t>
  </si>
  <si>
    <t>Przedmiot/zajęcia</t>
  </si>
  <si>
    <t>(nazwa)</t>
  </si>
  <si>
    <t>Forma/formy zajęć</t>
  </si>
  <si>
    <t>Łączna liczba godzin/liczba godzin zajęć dydaktycznych</t>
  </si>
  <si>
    <t>Liczba punktów ECTS</t>
  </si>
  <si>
    <t>Razem:</t>
  </si>
  <si>
    <t>Grupa zajęć odnoszących się do dyscypliny naukowej/artystycznej</t>
  </si>
  <si>
    <t xml:space="preserve">informatyka techniczna i telekomunikacja  </t>
  </si>
  <si>
    <t>I</t>
  </si>
  <si>
    <t>II</t>
  </si>
  <si>
    <t>I-IV</t>
  </si>
  <si>
    <t>S</t>
  </si>
  <si>
    <t>II-IV</t>
  </si>
  <si>
    <t>Semestr</t>
  </si>
  <si>
    <t>dozwolony deficyt punktów ECTS po poszczególnych semestrach:</t>
  </si>
  <si>
    <t>Poziom kwalifikacji (PRK): 7</t>
  </si>
  <si>
    <t>Kod ISCED: 0321</t>
  </si>
  <si>
    <t>ZW</t>
  </si>
  <si>
    <t xml:space="preserve">nauki o komunikacji społecznej i mediach </t>
  </si>
  <si>
    <t>Dyscyplina</t>
  </si>
  <si>
    <t>Razem grupa zajęć B2</t>
  </si>
  <si>
    <t>Nowe media: gospodarka (do wyboru 3 przedmioty z 5)</t>
  </si>
  <si>
    <t>Nowe media: marketing (do wyboru 3 przedmioty z 5)</t>
  </si>
  <si>
    <t>Nowe media: informatyka (do wyboru 3 przedmioty z 5)</t>
  </si>
  <si>
    <t>sztuki plastyczne i konserwacja dzieł sztuki</t>
  </si>
  <si>
    <t>Praktyka zawodowa</t>
  </si>
  <si>
    <t>H. Przygotowanie pracy dyplomowej i przygotowanie do egzaminu dyplomowego</t>
  </si>
  <si>
    <t>3 miesiące</t>
  </si>
  <si>
    <t>1m</t>
  </si>
  <si>
    <t>Liczba godzin zajęć dydaktycznych w semestrze</t>
  </si>
  <si>
    <t>W - wykład, Ć - ćwiczenia, ZW - zajęcia warsztatowe, S - seminarium</t>
  </si>
  <si>
    <t>Razem grupa zajęć B1</t>
  </si>
  <si>
    <r>
      <t>Razem A+B+E+F</t>
    </r>
    <r>
      <rPr>
        <b/>
        <sz val="8"/>
        <rFont val="Times New Roman"/>
        <family val="1"/>
        <charset val="238"/>
      </rPr>
      <t>(ECTS)</t>
    </r>
    <r>
      <rPr>
        <b/>
        <sz val="12"/>
        <rFont val="Times New Roman"/>
        <family val="1"/>
        <charset val="238"/>
      </rPr>
      <t>+H</t>
    </r>
  </si>
  <si>
    <t>Razem grupa zajęć F</t>
  </si>
  <si>
    <t>do wyboru 2 z 3</t>
  </si>
  <si>
    <t>III</t>
  </si>
  <si>
    <t>IV</t>
  </si>
  <si>
    <t>do wyboru 3 z 5</t>
  </si>
  <si>
    <t>Nowe media: projektowanie graficzne (do wyboru 3 przedmioty z 5)</t>
  </si>
  <si>
    <t>do wyboru 2 z 4</t>
  </si>
  <si>
    <t>Poziom studiów: studia drugiego stopnia</t>
  </si>
  <si>
    <t>Profil studiów: praktyczny</t>
  </si>
  <si>
    <t>Forma studiów: studia stacjonarne</t>
  </si>
  <si>
    <t>Tytuł zawodowy nadawany absolwentom: magister</t>
  </si>
  <si>
    <t>B1. Grupa zajęć kierunkowych - obowiązkowych</t>
  </si>
  <si>
    <t>B2. Grupa zajęć kierunkowych - do wyboru</t>
  </si>
  <si>
    <t>E1. Grupa zajęć ogólnouczelnianych - obowiązkowych</t>
  </si>
  <si>
    <t>E2. Grupa zajęć ogólnouczelnianych - ograniczonego wyboru</t>
  </si>
  <si>
    <t>Nowe media: reklama (do wyboru 2 przedmioty z 4)</t>
  </si>
  <si>
    <r>
      <t xml:space="preserve">Nazwa kierunku studiów: </t>
    </r>
    <r>
      <rPr>
        <b/>
        <sz val="12"/>
        <rFont val="Times New Roman"/>
        <family val="1"/>
        <charset val="238"/>
      </rPr>
      <t>dziennikarstwo i nowe media</t>
    </r>
  </si>
  <si>
    <t>Nowe media: kultura i sztuka (do wyboru 4 przedmioty z 6)</t>
  </si>
  <si>
    <t>Społeczeństwo sieciowe</t>
  </si>
  <si>
    <t>Gospodarka cyfrowa i kwantowa</t>
  </si>
  <si>
    <t>Etyka w przestrzeni wirtualnej</t>
  </si>
  <si>
    <t>Mediamorfozy w XXI wieku</t>
  </si>
  <si>
    <t>Cyberpsychologia</t>
  </si>
  <si>
    <t>Mediatyzacja polityki i życia publicznego</t>
  </si>
  <si>
    <t>Cyberbezpieczeństwo i zarządzanie informacją</t>
  </si>
  <si>
    <t>Mobile Journalism</t>
  </si>
  <si>
    <t>Metody badań nowych mediów</t>
  </si>
  <si>
    <t>Webwriting i smartwriting</t>
  </si>
  <si>
    <t>E-Public Relations</t>
  </si>
  <si>
    <t>Kreowanie i organizacja wydarzeń w Sieci</t>
  </si>
  <si>
    <t>Przestępczość, manipulacje i fake newsy w Sieci</t>
  </si>
  <si>
    <t>Storytelling</t>
  </si>
  <si>
    <t>Design Thinking</t>
  </si>
  <si>
    <t>Warsztat kompetencji miękkich</t>
  </si>
  <si>
    <t>Architektura informacji</t>
  </si>
  <si>
    <t>Systemy zarządzania treścią (CMS)</t>
  </si>
  <si>
    <t>Aplikacje internetowe</t>
  </si>
  <si>
    <t>Elektroniczne systemy multimedialne</t>
  </si>
  <si>
    <t>Nowoczesne techniki prezentacji multimedialnych</t>
  </si>
  <si>
    <t>Social media w e-gospodarce</t>
  </si>
  <si>
    <t>HRM nowych mediów</t>
  </si>
  <si>
    <t>Zarządzanie finansami w mediach sieciowych</t>
  </si>
  <si>
    <t>Rynek pracy absolwenta</t>
  </si>
  <si>
    <t>Nowoczesne technologie informatyczno-graficzne</t>
  </si>
  <si>
    <t>Grafika komputerowa</t>
  </si>
  <si>
    <t>Web Design</t>
  </si>
  <si>
    <t>Projektowanie graficzne dla social mediów</t>
  </si>
  <si>
    <t>Desktop Publishing</t>
  </si>
  <si>
    <t>Strategie marketingowe w mediach społecznościowych</t>
  </si>
  <si>
    <t>Narzędzia komunikacji wspierające edukację prosumentów</t>
  </si>
  <si>
    <t>Kreowanie wizerunku i marki w mediach społecznościowych</t>
  </si>
  <si>
    <t>Kryzys i sytuacje kryzysowe</t>
  </si>
  <si>
    <t>Współpraca z interesariuszami</t>
  </si>
  <si>
    <t>Zarządzenie reklamą w nowych mediach</t>
  </si>
  <si>
    <t>Copywriting</t>
  </si>
  <si>
    <t>Reklama natywna</t>
  </si>
  <si>
    <t>Pozycjonowanie stron internetowych (SEO/SEM)</t>
  </si>
  <si>
    <t>Filozofia w dobie nowych mediów</t>
  </si>
  <si>
    <t>Liternet (Literatura cyfrowa)</t>
  </si>
  <si>
    <t>Mediatyzacja historii i pamięci</t>
  </si>
  <si>
    <t>Muzyka a nowe media</t>
  </si>
  <si>
    <t>Ochrona własności przemysłowej i prawo autorskie</t>
  </si>
  <si>
    <t>Język obcy</t>
  </si>
  <si>
    <t>Seminarium dyplomowe</t>
  </si>
  <si>
    <r>
      <t>New Media Art</t>
    </r>
    <r>
      <rPr>
        <sz val="10"/>
        <color theme="0"/>
        <rFont val="Times New Roman"/>
        <family val="1"/>
        <charset val="238"/>
      </rPr>
      <t>.</t>
    </r>
  </si>
  <si>
    <t>Crowdfunding i media społecznościowe</t>
  </si>
  <si>
    <t>Przygotowanie i złożenie pracy dyplomowej</t>
  </si>
  <si>
    <t>Plan studiów nr 1</t>
  </si>
  <si>
    <t>Teatr i kino w cyberśrodowisku</t>
  </si>
  <si>
    <t>E-marketing</t>
  </si>
  <si>
    <t>Plan studiów został zaopiniowany przez Uczelnianą Radę Samorządu Studenckiego w dn. 15.01.2021 roku i uchwalony w dn. 25.03.2021 roku</t>
  </si>
  <si>
    <t>New media technologies market (Rynek nowych technologii medialnych)</t>
  </si>
  <si>
    <t>Mobile media affordances (Afordancje mediów mobilnych)</t>
  </si>
  <si>
    <t>Dyscypliny naukowe: nauki o komunikacji społecznej i mediach (dyscyplina wiodąca 100 %)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</si>
</sst>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i/>
      <sz val="9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sz val="7.5"/>
      <name val="Times New Roman"/>
      <family val="1"/>
      <charset val="238"/>
    </font>
    <font>
      <sz val="10"/>
      <color theme="0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3" fillId="2" borderId="34" applyNumberFormat="0" applyAlignment="0" applyProtection="0"/>
    <xf numFmtId="0" fontId="14" fillId="3" borderId="0" applyNumberFormat="0" applyBorder="0" applyAlignment="0" applyProtection="0"/>
  </cellStyleXfs>
  <cellXfs count="36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vertical="center"/>
    </xf>
    <xf numFmtId="0" fontId="1" fillId="5" borderId="0" xfId="0" applyFont="1" applyFill="1"/>
    <xf numFmtId="0" fontId="1" fillId="5" borderId="0" xfId="0" applyFont="1" applyFill="1" applyBorder="1"/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7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8" fillId="0" borderId="0" xfId="0" applyFont="1" applyFill="1" applyBorder="1"/>
    <xf numFmtId="0" fontId="8" fillId="0" borderId="0" xfId="0" applyFont="1" applyFill="1"/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0" fillId="0" borderId="0" xfId="0" applyFont="1" applyFill="1"/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/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/>
    <xf numFmtId="0" fontId="12" fillId="5" borderId="0" xfId="0" applyFont="1" applyFill="1"/>
    <xf numFmtId="0" fontId="12" fillId="8" borderId="0" xfId="0" applyFont="1" applyFill="1" applyAlignment="1">
      <alignment vertical="center"/>
    </xf>
    <xf numFmtId="0" fontId="5" fillId="9" borderId="1" xfId="0" applyFont="1" applyFill="1" applyBorder="1" applyAlignment="1">
      <alignment vertical="center"/>
    </xf>
    <xf numFmtId="0" fontId="12" fillId="0" borderId="0" xfId="0" applyFont="1"/>
    <xf numFmtId="0" fontId="5" fillId="5" borderId="0" xfId="0" applyFont="1" applyFill="1"/>
    <xf numFmtId="0" fontId="5" fillId="10" borderId="0" xfId="0" applyFont="1" applyFill="1" applyAlignment="1">
      <alignment vertical="center"/>
    </xf>
    <xf numFmtId="0" fontId="15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7" fillId="11" borderId="44" xfId="0" applyFont="1" applyFill="1" applyBorder="1" applyAlignment="1">
      <alignment horizontal="center" vertical="center" wrapText="1"/>
    </xf>
    <xf numFmtId="0" fontId="7" fillId="11" borderId="43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 wrapText="1"/>
    </xf>
    <xf numFmtId="0" fontId="0" fillId="11" borderId="45" xfId="0" applyFill="1" applyBorder="1" applyAlignment="1">
      <alignment vertical="top" wrapText="1"/>
    </xf>
    <xf numFmtId="0" fontId="7" fillId="11" borderId="39" xfId="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vertical="top" wrapText="1"/>
    </xf>
    <xf numFmtId="0" fontId="8" fillId="0" borderId="43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0" fontId="5" fillId="9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1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0" fillId="0" borderId="0" xfId="0" applyFill="1"/>
    <xf numFmtId="0" fontId="17" fillId="5" borderId="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vertical="center"/>
    </xf>
    <xf numFmtId="0" fontId="18" fillId="0" borderId="6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11" fillId="5" borderId="1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 wrapText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/>
    <xf numFmtId="0" fontId="19" fillId="0" borderId="0" xfId="0" applyFont="1" applyFill="1" applyBorder="1" applyAlignment="1" applyProtection="1">
      <alignment vertical="center" wrapText="1"/>
      <protection hidden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8" fillId="0" borderId="0" xfId="0" applyFont="1" applyFill="1" applyBorder="1" applyAlignment="1" applyProtection="1">
      <protection hidden="1"/>
    </xf>
    <xf numFmtId="0" fontId="18" fillId="0" borderId="0" xfId="0" applyFont="1" applyFill="1" applyBorder="1" applyAlignment="1" applyProtection="1">
      <alignment vertical="center" wrapText="1"/>
      <protection hidden="1"/>
    </xf>
    <xf numFmtId="0" fontId="18" fillId="0" borderId="0" xfId="0" applyFont="1"/>
    <xf numFmtId="0" fontId="21" fillId="0" borderId="0" xfId="0" applyFont="1" applyFill="1" applyBorder="1" applyAlignment="1" applyProtection="1">
      <protection hidden="1"/>
    </xf>
    <xf numFmtId="0" fontId="21" fillId="0" borderId="0" xfId="0" applyFont="1" applyFill="1" applyBorder="1" applyAlignment="1" applyProtection="1">
      <alignment vertical="center" wrapText="1"/>
      <protection hidden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13" borderId="1" xfId="0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center" vertical="center"/>
    </xf>
    <xf numFmtId="0" fontId="18" fillId="12" borderId="1" xfId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center" vertical="center"/>
    </xf>
    <xf numFmtId="0" fontId="17" fillId="16" borderId="1" xfId="0" applyFont="1" applyFill="1" applyBorder="1" applyAlignment="1">
      <alignment horizontal="center" vertical="center"/>
    </xf>
    <xf numFmtId="0" fontId="18" fillId="16" borderId="1" xfId="0" applyFont="1" applyFill="1" applyBorder="1" applyAlignment="1">
      <alignment horizontal="center" vertical="center"/>
    </xf>
    <xf numFmtId="0" fontId="18" fillId="16" borderId="1" xfId="2" applyFont="1" applyFill="1" applyBorder="1" applyAlignment="1">
      <alignment horizontal="center" vertical="center"/>
    </xf>
    <xf numFmtId="0" fontId="17" fillId="16" borderId="1" xfId="2" applyFont="1" applyFill="1" applyBorder="1" applyAlignment="1">
      <alignment horizontal="center" vertical="center"/>
    </xf>
    <xf numFmtId="0" fontId="18" fillId="14" borderId="2" xfId="0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left" vertical="center"/>
    </xf>
    <xf numFmtId="0" fontId="20" fillId="14" borderId="55" xfId="0" applyFont="1" applyFill="1" applyBorder="1" applyAlignment="1">
      <alignment horizontal="center" vertical="center"/>
    </xf>
    <xf numFmtId="0" fontId="19" fillId="13" borderId="55" xfId="0" applyFont="1" applyFill="1" applyBorder="1" applyAlignment="1">
      <alignment horizontal="center" vertical="center"/>
    </xf>
    <xf numFmtId="0" fontId="18" fillId="14" borderId="55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13" borderId="55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left" vertical="center" wrapText="1"/>
    </xf>
    <xf numFmtId="164" fontId="20" fillId="14" borderId="1" xfId="0" applyNumberFormat="1" applyFont="1" applyFill="1" applyBorder="1" applyAlignment="1">
      <alignment horizontal="center" vertical="center"/>
    </xf>
    <xf numFmtId="0" fontId="18" fillId="14" borderId="3" xfId="0" applyFont="1" applyFill="1" applyBorder="1" applyAlignment="1">
      <alignment horizontal="center" vertical="center"/>
    </xf>
    <xf numFmtId="0" fontId="18" fillId="13" borderId="3" xfId="0" applyFont="1" applyFill="1" applyBorder="1" applyAlignment="1">
      <alignment horizontal="center" vertical="center"/>
    </xf>
    <xf numFmtId="164" fontId="18" fillId="13" borderId="1" xfId="0" applyNumberFormat="1" applyFont="1" applyFill="1" applyBorder="1" applyAlignment="1">
      <alignment horizontal="center" vertical="center"/>
    </xf>
    <xf numFmtId="1" fontId="18" fillId="13" borderId="1" xfId="0" applyNumberFormat="1" applyFont="1" applyFill="1" applyBorder="1" applyAlignment="1">
      <alignment horizontal="center" vertical="center"/>
    </xf>
    <xf numFmtId="0" fontId="17" fillId="12" borderId="1" xfId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 applyProtection="1">
      <alignment vertical="center" wrapText="1"/>
      <protection hidden="1"/>
    </xf>
    <xf numFmtId="0" fontId="20" fillId="14" borderId="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7" fillId="13" borderId="55" xfId="0" applyFont="1" applyFill="1" applyBorder="1" applyAlignment="1">
      <alignment horizontal="center" vertical="center"/>
    </xf>
    <xf numFmtId="0" fontId="18" fillId="13" borderId="62" xfId="0" applyFont="1" applyFill="1" applyBorder="1" applyAlignment="1">
      <alignment horizontal="center" vertical="center"/>
    </xf>
    <xf numFmtId="0" fontId="20" fillId="14" borderId="62" xfId="0" applyFont="1" applyFill="1" applyBorder="1" applyAlignment="1">
      <alignment horizontal="center" vertical="center"/>
    </xf>
    <xf numFmtId="0" fontId="22" fillId="13" borderId="55" xfId="0" applyFont="1" applyFill="1" applyBorder="1" applyAlignment="1">
      <alignment horizontal="center" vertical="center"/>
    </xf>
    <xf numFmtId="0" fontId="21" fillId="13" borderId="55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1" fillId="13" borderId="11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 vertical="center"/>
    </xf>
    <xf numFmtId="0" fontId="18" fillId="0" borderId="5" xfId="0" applyFont="1" applyFill="1" applyBorder="1" applyAlignment="1">
      <alignment horizontal="left" vertical="center"/>
    </xf>
    <xf numFmtId="0" fontId="18" fillId="0" borderId="5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4" fillId="0" borderId="25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0" fillId="13" borderId="1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/>
    </xf>
    <xf numFmtId="0" fontId="18" fillId="15" borderId="6" xfId="0" applyFont="1" applyFill="1" applyBorder="1" applyAlignment="1">
      <alignment horizontal="center" vertical="center"/>
    </xf>
    <xf numFmtId="0" fontId="18" fillId="16" borderId="6" xfId="0" applyFont="1" applyFill="1" applyBorder="1" applyAlignment="1">
      <alignment horizontal="center" vertical="center"/>
    </xf>
    <xf numFmtId="0" fontId="18" fillId="12" borderId="6" xfId="0" applyFont="1" applyFill="1" applyBorder="1" applyAlignment="1">
      <alignment horizontal="center" vertical="center"/>
    </xf>
    <xf numFmtId="0" fontId="19" fillId="13" borderId="6" xfId="0" applyFont="1" applyFill="1" applyBorder="1" applyAlignment="1">
      <alignment horizontal="center" vertical="center"/>
    </xf>
    <xf numFmtId="0" fontId="19" fillId="13" borderId="6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20" fillId="13" borderId="55" xfId="0" applyFont="1" applyFill="1" applyBorder="1" applyAlignment="1">
      <alignment horizontal="center" vertical="center"/>
    </xf>
    <xf numFmtId="0" fontId="20" fillId="13" borderId="62" xfId="0" applyFont="1" applyFill="1" applyBorder="1" applyAlignment="1">
      <alignment horizontal="center" vertical="center"/>
    </xf>
    <xf numFmtId="0" fontId="20" fillId="14" borderId="3" xfId="0" applyFont="1" applyFill="1" applyBorder="1" applyAlignment="1">
      <alignment horizontal="center" vertical="center"/>
    </xf>
    <xf numFmtId="0" fontId="18" fillId="14" borderId="4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7" fillId="16" borderId="11" xfId="0" applyFont="1" applyFill="1" applyBorder="1" applyAlignment="1">
      <alignment horizontal="center" vertical="center"/>
    </xf>
    <xf numFmtId="0" fontId="17" fillId="12" borderId="11" xfId="0" applyFont="1" applyFill="1" applyBorder="1" applyAlignment="1">
      <alignment horizontal="center" vertical="center"/>
    </xf>
    <xf numFmtId="0" fontId="17" fillId="15" borderId="11" xfId="0" applyFont="1" applyFill="1" applyBorder="1" applyAlignment="1">
      <alignment horizontal="center" vertical="center"/>
    </xf>
    <xf numFmtId="0" fontId="17" fillId="5" borderId="59" xfId="0" applyFont="1" applyFill="1" applyBorder="1" applyAlignment="1">
      <alignment horizontal="center" vertical="center"/>
    </xf>
    <xf numFmtId="0" fontId="11" fillId="13" borderId="60" xfId="0" applyFont="1" applyFill="1" applyBorder="1" applyAlignment="1">
      <alignment horizontal="center" vertical="center"/>
    </xf>
    <xf numFmtId="0" fontId="18" fillId="0" borderId="25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0" borderId="55" xfId="0" applyFont="1" applyFill="1" applyBorder="1" applyAlignment="1">
      <alignment horizontal="center" vertical="center"/>
    </xf>
    <xf numFmtId="0" fontId="18" fillId="14" borderId="8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17" fillId="0" borderId="5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vertical="center"/>
    </xf>
    <xf numFmtId="0" fontId="18" fillId="0" borderId="5" xfId="0" applyFont="1" applyFill="1" applyBorder="1"/>
    <xf numFmtId="0" fontId="11" fillId="0" borderId="68" xfId="0" applyFont="1" applyFill="1" applyBorder="1"/>
    <xf numFmtId="0" fontId="11" fillId="0" borderId="55" xfId="0" applyFont="1" applyFill="1" applyBorder="1"/>
    <xf numFmtId="0" fontId="18" fillId="0" borderId="55" xfId="0" applyFont="1" applyFill="1" applyBorder="1" applyAlignment="1">
      <alignment horizontal="center" vertical="center"/>
    </xf>
    <xf numFmtId="0" fontId="18" fillId="0" borderId="68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164" fontId="18" fillId="0" borderId="55" xfId="0" applyNumberFormat="1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41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20" fillId="14" borderId="12" xfId="0" applyFont="1" applyFill="1" applyBorder="1" applyAlignment="1">
      <alignment horizontal="center" vertical="center"/>
    </xf>
    <xf numFmtId="0" fontId="0" fillId="0" borderId="2" xfId="0" applyBorder="1"/>
    <xf numFmtId="0" fontId="1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56" xfId="0" applyFont="1" applyFill="1" applyBorder="1" applyAlignment="1">
      <alignment horizontal="left" vertical="center"/>
    </xf>
    <xf numFmtId="0" fontId="17" fillId="17" borderId="8" xfId="0" applyFont="1" applyFill="1" applyBorder="1" applyAlignment="1">
      <alignment horizontal="center" vertical="center"/>
    </xf>
    <xf numFmtId="0" fontId="17" fillId="17" borderId="2" xfId="0" applyFont="1" applyFill="1" applyBorder="1" applyAlignment="1">
      <alignment horizontal="center" vertical="center"/>
    </xf>
    <xf numFmtId="0" fontId="17" fillId="17" borderId="3" xfId="0" applyFont="1" applyFill="1" applyBorder="1" applyAlignment="1">
      <alignment horizontal="center" vertical="center"/>
    </xf>
    <xf numFmtId="0" fontId="17" fillId="17" borderId="5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7" fillId="0" borderId="12" xfId="0" applyFont="1" applyFill="1" applyBorder="1" applyAlignment="1">
      <alignment vertical="center"/>
    </xf>
    <xf numFmtId="0" fontId="17" fillId="0" borderId="8" xfId="0" applyFont="1" applyFill="1" applyBorder="1" applyAlignment="1">
      <alignment vertical="center"/>
    </xf>
    <xf numFmtId="0" fontId="17" fillId="0" borderId="56" xfId="0" applyFont="1" applyFill="1" applyBorder="1" applyAlignment="1">
      <alignment vertical="center"/>
    </xf>
    <xf numFmtId="0" fontId="17" fillId="17" borderId="1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/>
    </xf>
    <xf numFmtId="0" fontId="17" fillId="5" borderId="28" xfId="0" applyFont="1" applyFill="1" applyBorder="1" applyAlignment="1">
      <alignment horizontal="center" vertical="center" textRotation="90"/>
    </xf>
    <xf numFmtId="0" fontId="17" fillId="5" borderId="58" xfId="0" applyFont="1" applyFill="1" applyBorder="1" applyAlignment="1">
      <alignment horizontal="center" vertical="center" textRotation="90"/>
    </xf>
    <xf numFmtId="0" fontId="17" fillId="5" borderId="19" xfId="0" applyFont="1" applyFill="1" applyBorder="1" applyAlignment="1">
      <alignment horizontal="center" vertical="center" textRotation="90"/>
    </xf>
    <xf numFmtId="0" fontId="17" fillId="0" borderId="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6" fillId="0" borderId="66" xfId="0" applyFont="1" applyFill="1" applyBorder="1" applyAlignment="1">
      <alignment horizontal="center" vertical="center" wrapText="1"/>
    </xf>
    <xf numFmtId="0" fontId="26" fillId="0" borderId="70" xfId="0" applyFont="1" applyFill="1" applyBorder="1" applyAlignment="1">
      <alignment horizontal="center" vertical="center" wrapText="1"/>
    </xf>
    <xf numFmtId="0" fontId="26" fillId="0" borderId="67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71" xfId="0" applyFont="1" applyFill="1" applyBorder="1" applyAlignment="1">
      <alignment horizontal="center" vertical="center" wrapText="1"/>
    </xf>
    <xf numFmtId="0" fontId="26" fillId="0" borderId="45" xfId="0" applyFont="1" applyFill="1" applyBorder="1" applyAlignment="1">
      <alignment horizontal="center" vertical="center" wrapText="1"/>
    </xf>
    <xf numFmtId="0" fontId="17" fillId="5" borderId="69" xfId="0" applyFont="1" applyFill="1" applyBorder="1" applyAlignment="1">
      <alignment horizontal="center" vertical="center"/>
    </xf>
    <xf numFmtId="0" fontId="17" fillId="5" borderId="68" xfId="0" applyFont="1" applyFill="1" applyBorder="1" applyAlignment="1">
      <alignment horizontal="center" vertical="center"/>
    </xf>
    <xf numFmtId="0" fontId="17" fillId="5" borderId="63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 textRotation="90" wrapText="1"/>
    </xf>
    <xf numFmtId="0" fontId="17" fillId="13" borderId="26" xfId="0" applyFont="1" applyFill="1" applyBorder="1" applyAlignment="1">
      <alignment horizontal="center" vertical="center" textRotation="90" wrapText="1"/>
    </xf>
    <xf numFmtId="0" fontId="17" fillId="0" borderId="5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textRotation="90"/>
    </xf>
    <xf numFmtId="0" fontId="17" fillId="0" borderId="27" xfId="0" applyFont="1" applyBorder="1" applyAlignment="1">
      <alignment horizontal="center" vertical="center" textRotation="90"/>
    </xf>
    <xf numFmtId="0" fontId="17" fillId="0" borderId="17" xfId="0" applyFont="1" applyBorder="1" applyAlignment="1">
      <alignment horizontal="center" vertical="center" textRotation="90"/>
    </xf>
    <xf numFmtId="0" fontId="17" fillId="0" borderId="3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17" fillId="5" borderId="3" xfId="0" applyFont="1" applyFill="1" applyBorder="1" applyAlignment="1">
      <alignment horizontal="center" vertical="center" wrapText="1"/>
    </xf>
    <xf numFmtId="0" fontId="17" fillId="13" borderId="62" xfId="0" applyFont="1" applyFill="1" applyBorder="1" applyAlignment="1">
      <alignment horizontal="center" vertical="center" textRotation="90" wrapText="1"/>
    </xf>
    <xf numFmtId="0" fontId="17" fillId="13" borderId="63" xfId="0" applyFont="1" applyFill="1" applyBorder="1" applyAlignment="1">
      <alignment horizontal="center" vertical="center" textRotation="90" wrapText="1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 textRotation="90" wrapText="1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13" borderId="54" xfId="0" applyFont="1" applyFill="1" applyBorder="1" applyAlignment="1">
      <alignment horizontal="center" vertical="center" textRotation="90"/>
    </xf>
    <xf numFmtId="0" fontId="17" fillId="13" borderId="55" xfId="0" applyFont="1" applyFill="1" applyBorder="1" applyAlignment="1">
      <alignment horizontal="center" vertical="center" textRotation="90"/>
    </xf>
    <xf numFmtId="0" fontId="17" fillId="0" borderId="24" xfId="0" applyFont="1" applyBorder="1" applyAlignment="1">
      <alignment horizontal="center" vertical="center" textRotation="90"/>
    </xf>
    <xf numFmtId="0" fontId="17" fillId="0" borderId="25" xfId="0" applyFont="1" applyBorder="1" applyAlignment="1">
      <alignment horizontal="center" vertical="center" textRotation="90"/>
    </xf>
    <xf numFmtId="0" fontId="17" fillId="0" borderId="26" xfId="0" applyFont="1" applyBorder="1" applyAlignment="1">
      <alignment horizontal="center" vertical="center" textRotation="90"/>
    </xf>
    <xf numFmtId="0" fontId="11" fillId="0" borderId="21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20" fillId="14" borderId="9" xfId="0" applyFont="1" applyFill="1" applyBorder="1" applyAlignment="1">
      <alignment horizontal="center" vertical="center"/>
    </xf>
    <xf numFmtId="0" fontId="20" fillId="14" borderId="6" xfId="0" applyFont="1" applyFill="1" applyBorder="1" applyAlignment="1">
      <alignment horizontal="center" vertical="center"/>
    </xf>
    <xf numFmtId="0" fontId="20" fillId="14" borderId="4" xfId="0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8" xfId="0" applyFont="1" applyFill="1" applyBorder="1" applyAlignment="1">
      <alignment horizontal="left" vertical="center"/>
    </xf>
    <xf numFmtId="0" fontId="11" fillId="0" borderId="61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56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6" xfId="0" applyFont="1" applyFill="1" applyBorder="1" applyAlignment="1">
      <alignment horizontal="center" vertical="center"/>
    </xf>
    <xf numFmtId="0" fontId="20" fillId="14" borderId="2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65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7" fillId="0" borderId="53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64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8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58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7" fillId="11" borderId="35" xfId="0" applyFont="1" applyFill="1" applyBorder="1" applyAlignment="1">
      <alignment horizontal="center" vertical="center" wrapText="1"/>
    </xf>
    <xf numFmtId="0" fontId="7" fillId="11" borderId="36" xfId="0" applyFont="1" applyFill="1" applyBorder="1" applyAlignment="1">
      <alignment horizontal="center" vertical="center" wrapText="1"/>
    </xf>
    <xf numFmtId="0" fontId="7" fillId="11" borderId="37" xfId="0" applyFont="1" applyFill="1" applyBorder="1" applyAlignment="1">
      <alignment horizontal="center" vertical="center" wrapText="1"/>
    </xf>
    <xf numFmtId="0" fontId="7" fillId="11" borderId="38" xfId="0" applyFont="1" applyFill="1" applyBorder="1" applyAlignment="1">
      <alignment horizontal="center" vertical="center" wrapText="1"/>
    </xf>
    <xf numFmtId="0" fontId="7" fillId="11" borderId="0" xfId="0" applyFont="1" applyFill="1" applyBorder="1" applyAlignment="1">
      <alignment horizontal="center" vertical="center" wrapText="1"/>
    </xf>
    <xf numFmtId="0" fontId="7" fillId="11" borderId="39" xfId="0" applyFont="1" applyFill="1" applyBorder="1" applyAlignment="1">
      <alignment horizontal="center" vertical="center" wrapText="1"/>
    </xf>
    <xf numFmtId="0" fontId="7" fillId="11" borderId="40" xfId="0" applyFont="1" applyFill="1" applyBorder="1" applyAlignment="1">
      <alignment horizontal="center" vertical="center" wrapText="1"/>
    </xf>
    <xf numFmtId="0" fontId="7" fillId="11" borderId="41" xfId="0" applyFont="1" applyFill="1" applyBorder="1" applyAlignment="1">
      <alignment horizontal="center" vertical="center" wrapText="1"/>
    </xf>
    <xf numFmtId="0" fontId="7" fillId="11" borderId="42" xfId="0" applyFont="1" applyFill="1" applyBorder="1" applyAlignment="1">
      <alignment horizontal="center" vertical="center" wrapText="1"/>
    </xf>
    <xf numFmtId="0" fontId="7" fillId="0" borderId="48" xfId="0" applyFont="1" applyBorder="1" applyAlignment="1">
      <alignment horizontal="right" vertical="center" wrapText="1"/>
    </xf>
    <xf numFmtId="0" fontId="7" fillId="0" borderId="49" xfId="0" applyFont="1" applyBorder="1" applyAlignment="1">
      <alignment horizontal="right" vertical="center" wrapText="1"/>
    </xf>
  </cellXfs>
  <cellStyles count="3">
    <cellStyle name="Dane wejściowe" xfId="1" builtinId="20"/>
    <cellStyle name="Dobre" xfId="2" builtinId="26"/>
    <cellStyle name="Normalny" xfId="0" builtinId="0"/>
  </cellStyles>
  <dxfs count="6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>
    <pageSetUpPr fitToPage="1"/>
  </sheetPr>
  <dimension ref="A1:DU441"/>
  <sheetViews>
    <sheetView tabSelected="1" zoomScale="63" zoomScaleNormal="63" zoomScaleSheetLayoutView="64" zoomScalePageLayoutView="60" workbookViewId="0">
      <selection activeCell="A2" sqref="A2:B2"/>
    </sheetView>
  </sheetViews>
  <sheetFormatPr defaultColWidth="9.140625" defaultRowHeight="12.75"/>
  <cols>
    <col min="1" max="1" width="4.42578125" style="1" customWidth="1"/>
    <col min="2" max="2" width="55.7109375" style="1" customWidth="1"/>
    <col min="3" max="4" width="5.7109375" style="2" customWidth="1"/>
    <col min="5" max="5" width="8.7109375" style="13" customWidth="1"/>
    <col min="6" max="11" width="5.7109375" style="13" customWidth="1"/>
    <col min="12" max="12" width="8.7109375" style="22" customWidth="1"/>
    <col min="13" max="16" width="5.7109375" style="7" customWidth="1"/>
    <col min="17" max="17" width="5.7109375" style="24" customWidth="1"/>
    <col min="18" max="21" width="5.7109375" style="7" customWidth="1"/>
    <col min="22" max="22" width="5.7109375" style="24" customWidth="1"/>
    <col min="23" max="26" width="5.7109375" style="7" customWidth="1"/>
    <col min="27" max="27" width="5.7109375" style="24" customWidth="1"/>
    <col min="28" max="31" width="5.7109375" style="7" customWidth="1"/>
    <col min="32" max="32" width="5.7109375" style="24" customWidth="1"/>
    <col min="33" max="33" width="32.7109375" style="14" customWidth="1"/>
    <col min="34" max="34" width="6.7109375" style="10" customWidth="1"/>
    <col min="35" max="35" width="9.140625" style="4"/>
    <col min="36" max="82" width="9.140625" style="10"/>
    <col min="83" max="124" width="9.140625" style="9"/>
    <col min="125" max="16384" width="9.140625" style="1"/>
  </cols>
  <sheetData>
    <row r="1" spans="1:125" s="31" customFormat="1" ht="20.100000000000001" customHeight="1">
      <c r="A1" s="270" t="s">
        <v>28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46"/>
      <c r="AH1" s="30"/>
      <c r="AI1" s="30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</row>
    <row r="2" spans="1:125" s="31" customFormat="1" ht="20.100000000000001" customHeight="1">
      <c r="A2" s="270" t="s">
        <v>139</v>
      </c>
      <c r="B2" s="270"/>
      <c r="C2" s="224" t="s">
        <v>142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45"/>
      <c r="AH2" s="45"/>
      <c r="AI2" s="30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</row>
    <row r="3" spans="1:125" s="31" customFormat="1" ht="9.9499999999999993" customHeight="1">
      <c r="A3" s="129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45"/>
      <c r="AH3" s="45"/>
      <c r="AI3" s="30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</row>
    <row r="4" spans="1:125" s="26" customFormat="1" ht="20.100000000000001" customHeight="1">
      <c r="A4" s="227" t="s">
        <v>88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47"/>
      <c r="AH4" s="35"/>
      <c r="AI4" s="35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</row>
    <row r="5" spans="1:125" s="26" customFormat="1" ht="20.100000000000001" customHeight="1">
      <c r="A5" s="227" t="s">
        <v>79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47"/>
      <c r="AH5" s="35"/>
      <c r="AI5" s="3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</row>
    <row r="6" spans="1:125" s="26" customFormat="1" ht="20.100000000000001" customHeight="1">
      <c r="A6" s="227" t="s">
        <v>54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7"/>
      <c r="AH6" s="28"/>
      <c r="AI6" s="25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</row>
    <row r="7" spans="1:125" s="26" customFormat="1" ht="20.100000000000001" customHeight="1">
      <c r="A7" s="227" t="s">
        <v>80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45"/>
      <c r="AH7" s="45"/>
      <c r="AI7" s="35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</row>
    <row r="8" spans="1:125" s="26" customFormat="1" ht="20.100000000000001" customHeight="1">
      <c r="A8" s="227" t="s">
        <v>145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5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</row>
    <row r="9" spans="1:125" s="26" customFormat="1" ht="20.100000000000001" customHeight="1">
      <c r="A9" s="224" t="s">
        <v>55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9"/>
      <c r="AH9" s="25"/>
      <c r="AI9" s="25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</row>
    <row r="10" spans="1:125" s="26" customFormat="1" ht="20.100000000000001" customHeight="1">
      <c r="A10" s="222" t="s">
        <v>81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45"/>
      <c r="AH10" s="45"/>
      <c r="AI10" s="25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</row>
    <row r="11" spans="1:125" s="26" customFormat="1" ht="20.100000000000001" customHeight="1" thickBot="1">
      <c r="A11" s="223" t="s">
        <v>82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9"/>
      <c r="AH11" s="25"/>
      <c r="AI11" s="25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</row>
    <row r="12" spans="1:125" s="3" customFormat="1" ht="20.100000000000001" customHeight="1">
      <c r="A12" s="279" t="s">
        <v>0</v>
      </c>
      <c r="B12" s="274" t="s">
        <v>30</v>
      </c>
      <c r="C12" s="284" t="s">
        <v>1</v>
      </c>
      <c r="D12" s="262" t="s">
        <v>2</v>
      </c>
      <c r="E12" s="277" t="s">
        <v>3</v>
      </c>
      <c r="F12" s="277"/>
      <c r="G12" s="277"/>
      <c r="H12" s="277"/>
      <c r="I12" s="277"/>
      <c r="J12" s="277"/>
      <c r="K12" s="277"/>
      <c r="L12" s="282" t="s">
        <v>10</v>
      </c>
      <c r="M12" s="258" t="s">
        <v>5</v>
      </c>
      <c r="N12" s="258"/>
      <c r="O12" s="258"/>
      <c r="P12" s="258"/>
      <c r="Q12" s="258"/>
      <c r="R12" s="258"/>
      <c r="S12" s="258"/>
      <c r="T12" s="258"/>
      <c r="U12" s="258"/>
      <c r="V12" s="259"/>
      <c r="W12" s="258" t="s">
        <v>6</v>
      </c>
      <c r="X12" s="258"/>
      <c r="Y12" s="258"/>
      <c r="Z12" s="258"/>
      <c r="AA12" s="258"/>
      <c r="AB12" s="258"/>
      <c r="AC12" s="258"/>
      <c r="AD12" s="258"/>
      <c r="AE12" s="258"/>
      <c r="AF12" s="259"/>
      <c r="AG12" s="242" t="s">
        <v>58</v>
      </c>
      <c r="AH12" s="253" t="s">
        <v>10</v>
      </c>
      <c r="AI12" s="64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</row>
    <row r="13" spans="1:125" s="3" customFormat="1" ht="20.100000000000001" customHeight="1">
      <c r="A13" s="280"/>
      <c r="B13" s="275"/>
      <c r="C13" s="285"/>
      <c r="D13" s="263"/>
      <c r="E13" s="117" t="s">
        <v>27</v>
      </c>
      <c r="F13" s="267" t="s">
        <v>4</v>
      </c>
      <c r="G13" s="267"/>
      <c r="H13" s="267"/>
      <c r="I13" s="267"/>
      <c r="J13" s="267"/>
      <c r="K13" s="267"/>
      <c r="L13" s="283"/>
      <c r="M13" s="260"/>
      <c r="N13" s="260"/>
      <c r="O13" s="260"/>
      <c r="P13" s="260"/>
      <c r="Q13" s="260"/>
      <c r="R13" s="260"/>
      <c r="S13" s="260"/>
      <c r="T13" s="260"/>
      <c r="U13" s="260"/>
      <c r="V13" s="261"/>
      <c r="W13" s="260"/>
      <c r="X13" s="260"/>
      <c r="Y13" s="260"/>
      <c r="Z13" s="260"/>
      <c r="AA13" s="260"/>
      <c r="AB13" s="260"/>
      <c r="AC13" s="260"/>
      <c r="AD13" s="260"/>
      <c r="AE13" s="260"/>
      <c r="AF13" s="261"/>
      <c r="AG13" s="243"/>
      <c r="AH13" s="254"/>
      <c r="AI13" s="64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</row>
    <row r="14" spans="1:125" s="3" customFormat="1" ht="20.100000000000001" customHeight="1">
      <c r="A14" s="280"/>
      <c r="B14" s="275"/>
      <c r="C14" s="285"/>
      <c r="D14" s="263"/>
      <c r="E14" s="278" t="s">
        <v>24</v>
      </c>
      <c r="F14" s="267"/>
      <c r="G14" s="267"/>
      <c r="H14" s="267"/>
      <c r="I14" s="267"/>
      <c r="J14" s="267"/>
      <c r="K14" s="267"/>
      <c r="L14" s="283"/>
      <c r="M14" s="245" t="s">
        <v>7</v>
      </c>
      <c r="N14" s="245"/>
      <c r="O14" s="245"/>
      <c r="P14" s="245"/>
      <c r="Q14" s="246"/>
      <c r="R14" s="265" t="s">
        <v>8</v>
      </c>
      <c r="S14" s="245"/>
      <c r="T14" s="245"/>
      <c r="U14" s="245"/>
      <c r="V14" s="266"/>
      <c r="W14" s="245" t="s">
        <v>9</v>
      </c>
      <c r="X14" s="245"/>
      <c r="Y14" s="245"/>
      <c r="Z14" s="245"/>
      <c r="AA14" s="246"/>
      <c r="AB14" s="265" t="s">
        <v>26</v>
      </c>
      <c r="AC14" s="245"/>
      <c r="AD14" s="245"/>
      <c r="AE14" s="245"/>
      <c r="AF14" s="266"/>
      <c r="AG14" s="243"/>
      <c r="AH14" s="254"/>
      <c r="AI14" s="6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</row>
    <row r="15" spans="1:125" s="12" customFormat="1" ht="31.5" customHeight="1">
      <c r="A15" s="280"/>
      <c r="B15" s="275"/>
      <c r="C15" s="285"/>
      <c r="D15" s="263"/>
      <c r="E15" s="278"/>
      <c r="F15" s="299" t="s">
        <v>22</v>
      </c>
      <c r="G15" s="299"/>
      <c r="H15" s="299"/>
      <c r="I15" s="299"/>
      <c r="J15" s="267" t="s">
        <v>23</v>
      </c>
      <c r="K15" s="267"/>
      <c r="L15" s="283"/>
      <c r="M15" s="268" t="s">
        <v>22</v>
      </c>
      <c r="N15" s="268"/>
      <c r="O15" s="268"/>
      <c r="P15" s="269"/>
      <c r="Q15" s="256" t="s">
        <v>10</v>
      </c>
      <c r="R15" s="271" t="s">
        <v>22</v>
      </c>
      <c r="S15" s="268"/>
      <c r="T15" s="268"/>
      <c r="U15" s="269"/>
      <c r="V15" s="272" t="s">
        <v>10</v>
      </c>
      <c r="W15" s="268" t="s">
        <v>22</v>
      </c>
      <c r="X15" s="268"/>
      <c r="Y15" s="268"/>
      <c r="Z15" s="269"/>
      <c r="AA15" s="256" t="s">
        <v>10</v>
      </c>
      <c r="AB15" s="271" t="s">
        <v>22</v>
      </c>
      <c r="AC15" s="268"/>
      <c r="AD15" s="268"/>
      <c r="AE15" s="269"/>
      <c r="AF15" s="272" t="s">
        <v>10</v>
      </c>
      <c r="AG15" s="243"/>
      <c r="AH15" s="254"/>
      <c r="AI15" s="6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</row>
    <row r="16" spans="1:125" s="3" customFormat="1" ht="20.100000000000001" customHeight="1">
      <c r="A16" s="281"/>
      <c r="B16" s="276"/>
      <c r="C16" s="286"/>
      <c r="D16" s="264"/>
      <c r="E16" s="278"/>
      <c r="F16" s="69" t="s">
        <v>11</v>
      </c>
      <c r="G16" s="69" t="s">
        <v>12</v>
      </c>
      <c r="H16" s="69" t="s">
        <v>56</v>
      </c>
      <c r="I16" s="69" t="s">
        <v>50</v>
      </c>
      <c r="J16" s="119" t="s">
        <v>20</v>
      </c>
      <c r="K16" s="112" t="s">
        <v>21</v>
      </c>
      <c r="L16" s="283"/>
      <c r="M16" s="70" t="s">
        <v>11</v>
      </c>
      <c r="N16" s="71" t="s">
        <v>12</v>
      </c>
      <c r="O16" s="71" t="s">
        <v>56</v>
      </c>
      <c r="P16" s="71" t="s">
        <v>50</v>
      </c>
      <c r="Q16" s="257"/>
      <c r="R16" s="71" t="s">
        <v>11</v>
      </c>
      <c r="S16" s="71" t="s">
        <v>12</v>
      </c>
      <c r="T16" s="71" t="s">
        <v>56</v>
      </c>
      <c r="U16" s="71" t="s">
        <v>50</v>
      </c>
      <c r="V16" s="273"/>
      <c r="W16" s="70" t="s">
        <v>11</v>
      </c>
      <c r="X16" s="71" t="s">
        <v>12</v>
      </c>
      <c r="Y16" s="71" t="s">
        <v>56</v>
      </c>
      <c r="Z16" s="71" t="s">
        <v>50</v>
      </c>
      <c r="AA16" s="257"/>
      <c r="AB16" s="71" t="s">
        <v>11</v>
      </c>
      <c r="AC16" s="71" t="s">
        <v>12</v>
      </c>
      <c r="AD16" s="71" t="s">
        <v>56</v>
      </c>
      <c r="AE16" s="71" t="s">
        <v>50</v>
      </c>
      <c r="AF16" s="273"/>
      <c r="AG16" s="244"/>
      <c r="AH16" s="255"/>
      <c r="AI16" s="64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</row>
    <row r="17" spans="1:125" s="18" customFormat="1" ht="20.100000000000001" customHeight="1">
      <c r="A17" s="298" t="s">
        <v>32</v>
      </c>
      <c r="B17" s="289"/>
      <c r="C17" s="289"/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90"/>
      <c r="AG17" s="157"/>
      <c r="AH17" s="212"/>
      <c r="AI17" s="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</row>
    <row r="18" spans="1:125" s="18" customFormat="1" ht="20.100000000000001" customHeight="1">
      <c r="A18" s="295" t="s">
        <v>31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C18" s="296"/>
      <c r="AD18" s="296"/>
      <c r="AE18" s="296"/>
      <c r="AF18" s="297"/>
      <c r="AG18" s="158"/>
      <c r="AH18" s="213"/>
      <c r="AI18" s="17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</row>
    <row r="19" spans="1:125" s="6" customFormat="1" ht="20.100000000000001" customHeight="1">
      <c r="A19" s="72">
        <v>1</v>
      </c>
      <c r="B19" s="108" t="s">
        <v>90</v>
      </c>
      <c r="C19" s="109" t="s">
        <v>47</v>
      </c>
      <c r="D19" s="116" t="s">
        <v>47</v>
      </c>
      <c r="E19" s="118">
        <v>45</v>
      </c>
      <c r="F19" s="75">
        <v>30</v>
      </c>
      <c r="G19" s="75">
        <v>15</v>
      </c>
      <c r="H19" s="75"/>
      <c r="I19" s="75"/>
      <c r="J19" s="120">
        <v>5</v>
      </c>
      <c r="K19" s="80">
        <v>25</v>
      </c>
      <c r="L19" s="137">
        <v>3</v>
      </c>
      <c r="M19" s="76">
        <v>30</v>
      </c>
      <c r="N19" s="75">
        <v>15</v>
      </c>
      <c r="O19" s="75"/>
      <c r="P19" s="75"/>
      <c r="Q19" s="128">
        <v>3</v>
      </c>
      <c r="R19" s="75"/>
      <c r="S19" s="75"/>
      <c r="T19" s="75"/>
      <c r="U19" s="75"/>
      <c r="V19" s="137"/>
      <c r="W19" s="76"/>
      <c r="X19" s="77"/>
      <c r="Y19" s="77"/>
      <c r="Z19" s="77"/>
      <c r="AA19" s="111"/>
      <c r="AB19" s="77"/>
      <c r="AC19" s="77"/>
      <c r="AD19" s="77"/>
      <c r="AE19" s="77"/>
      <c r="AF19" s="133"/>
      <c r="AG19" s="171" t="s">
        <v>57</v>
      </c>
      <c r="AH19" s="214">
        <v>3</v>
      </c>
      <c r="AI19" s="48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</row>
    <row r="20" spans="1:125" s="6" customFormat="1" ht="20.100000000000001" customHeight="1">
      <c r="A20" s="72">
        <v>2</v>
      </c>
      <c r="B20" s="108" t="s">
        <v>91</v>
      </c>
      <c r="C20" s="109" t="s">
        <v>47</v>
      </c>
      <c r="D20" s="116" t="s">
        <v>47</v>
      </c>
      <c r="E20" s="118">
        <v>45</v>
      </c>
      <c r="F20" s="149">
        <v>30</v>
      </c>
      <c r="G20" s="149">
        <v>15</v>
      </c>
      <c r="H20" s="149"/>
      <c r="I20" s="149"/>
      <c r="J20" s="120">
        <v>5</v>
      </c>
      <c r="K20" s="80">
        <v>25</v>
      </c>
      <c r="L20" s="137">
        <v>3</v>
      </c>
      <c r="M20" s="149">
        <v>30</v>
      </c>
      <c r="N20" s="149">
        <v>15</v>
      </c>
      <c r="O20" s="149"/>
      <c r="P20" s="149"/>
      <c r="Q20" s="144">
        <v>3</v>
      </c>
      <c r="R20" s="149"/>
      <c r="S20" s="149"/>
      <c r="T20" s="149"/>
      <c r="U20" s="149"/>
      <c r="V20" s="137"/>
      <c r="W20" s="76"/>
      <c r="X20" s="77"/>
      <c r="Y20" s="77"/>
      <c r="Z20" s="77"/>
      <c r="AA20" s="111"/>
      <c r="AB20" s="77"/>
      <c r="AC20" s="77"/>
      <c r="AD20" s="77"/>
      <c r="AE20" s="77"/>
      <c r="AF20" s="133"/>
      <c r="AG20" s="171" t="s">
        <v>57</v>
      </c>
      <c r="AH20" s="214">
        <v>3</v>
      </c>
      <c r="AI20" s="48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</row>
    <row r="21" spans="1:125" s="6" customFormat="1" ht="20.100000000000001" customHeight="1">
      <c r="A21" s="72">
        <v>3</v>
      </c>
      <c r="B21" s="108" t="s">
        <v>92</v>
      </c>
      <c r="C21" s="109" t="s">
        <v>47</v>
      </c>
      <c r="D21" s="116" t="s">
        <v>47</v>
      </c>
      <c r="E21" s="118">
        <v>45</v>
      </c>
      <c r="F21" s="149">
        <v>30</v>
      </c>
      <c r="G21" s="149">
        <v>15</v>
      </c>
      <c r="H21" s="149"/>
      <c r="I21" s="149"/>
      <c r="J21" s="120">
        <v>5</v>
      </c>
      <c r="K21" s="80">
        <v>25</v>
      </c>
      <c r="L21" s="137">
        <v>3</v>
      </c>
      <c r="M21" s="76">
        <v>30</v>
      </c>
      <c r="N21" s="149">
        <v>15</v>
      </c>
      <c r="O21" s="149"/>
      <c r="P21" s="149"/>
      <c r="Q21" s="128">
        <v>3</v>
      </c>
      <c r="R21" s="149"/>
      <c r="S21" s="149"/>
      <c r="T21" s="149"/>
      <c r="U21" s="149"/>
      <c r="V21" s="137"/>
      <c r="W21" s="76"/>
      <c r="X21" s="77"/>
      <c r="Y21" s="77"/>
      <c r="Z21" s="77"/>
      <c r="AA21" s="111"/>
      <c r="AB21" s="77"/>
      <c r="AC21" s="77"/>
      <c r="AD21" s="77"/>
      <c r="AE21" s="77"/>
      <c r="AF21" s="133"/>
      <c r="AG21" s="171" t="s">
        <v>57</v>
      </c>
      <c r="AH21" s="215">
        <v>3</v>
      </c>
      <c r="AI21" s="48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</row>
    <row r="22" spans="1:125" s="6" customFormat="1" ht="20.100000000000001" customHeight="1">
      <c r="A22" s="72">
        <v>4</v>
      </c>
      <c r="B22" s="108" t="s">
        <v>93</v>
      </c>
      <c r="C22" s="110"/>
      <c r="D22" s="116" t="s">
        <v>47</v>
      </c>
      <c r="E22" s="118">
        <v>45</v>
      </c>
      <c r="F22" s="75">
        <v>30</v>
      </c>
      <c r="G22" s="75">
        <v>15</v>
      </c>
      <c r="H22" s="75"/>
      <c r="I22" s="75"/>
      <c r="J22" s="120">
        <v>5</v>
      </c>
      <c r="K22" s="80">
        <v>25</v>
      </c>
      <c r="L22" s="137">
        <v>3</v>
      </c>
      <c r="M22" s="76">
        <v>30</v>
      </c>
      <c r="N22" s="75">
        <v>15</v>
      </c>
      <c r="O22" s="75"/>
      <c r="P22" s="75"/>
      <c r="Q22" s="128">
        <v>3</v>
      </c>
      <c r="R22" s="75"/>
      <c r="S22" s="75"/>
      <c r="T22" s="75"/>
      <c r="U22" s="75"/>
      <c r="V22" s="137"/>
      <c r="W22" s="76"/>
      <c r="X22" s="77"/>
      <c r="Y22" s="77"/>
      <c r="Z22" s="77"/>
      <c r="AA22" s="111"/>
      <c r="AB22" s="77"/>
      <c r="AC22" s="77"/>
      <c r="AD22" s="77"/>
      <c r="AE22" s="77"/>
      <c r="AF22" s="133"/>
      <c r="AG22" s="171" t="s">
        <v>57</v>
      </c>
      <c r="AH22" s="214">
        <v>3</v>
      </c>
      <c r="AI22" s="48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</row>
    <row r="23" spans="1:125" s="6" customFormat="1" ht="20.100000000000001" customHeight="1">
      <c r="A23" s="72">
        <v>5</v>
      </c>
      <c r="B23" s="108" t="s">
        <v>94</v>
      </c>
      <c r="C23" s="109"/>
      <c r="D23" s="116" t="s">
        <v>47</v>
      </c>
      <c r="E23" s="118">
        <v>30</v>
      </c>
      <c r="F23" s="149">
        <v>15</v>
      </c>
      <c r="G23" s="149">
        <v>15</v>
      </c>
      <c r="H23" s="149"/>
      <c r="I23" s="149"/>
      <c r="J23" s="120">
        <v>5</v>
      </c>
      <c r="K23" s="80">
        <v>15</v>
      </c>
      <c r="L23" s="137">
        <v>2</v>
      </c>
      <c r="M23" s="149">
        <v>15</v>
      </c>
      <c r="N23" s="149">
        <v>15</v>
      </c>
      <c r="O23" s="149"/>
      <c r="P23" s="149"/>
      <c r="Q23" s="128">
        <v>2</v>
      </c>
      <c r="R23" s="76"/>
      <c r="S23" s="149"/>
      <c r="T23" s="149"/>
      <c r="U23" s="149"/>
      <c r="V23" s="137"/>
      <c r="W23" s="76"/>
      <c r="X23" s="77"/>
      <c r="Y23" s="77"/>
      <c r="Z23" s="77"/>
      <c r="AA23" s="111"/>
      <c r="AB23" s="77"/>
      <c r="AC23" s="77"/>
      <c r="AD23" s="77"/>
      <c r="AE23" s="77"/>
      <c r="AF23" s="133"/>
      <c r="AG23" s="171" t="s">
        <v>57</v>
      </c>
      <c r="AH23" s="214">
        <v>2</v>
      </c>
      <c r="AI23" s="48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</row>
    <row r="24" spans="1:125" s="6" customFormat="1" ht="20.100000000000001" customHeight="1">
      <c r="A24" s="72">
        <v>6</v>
      </c>
      <c r="B24" s="108" t="s">
        <v>95</v>
      </c>
      <c r="C24" s="110" t="s">
        <v>48</v>
      </c>
      <c r="D24" s="116" t="s">
        <v>48</v>
      </c>
      <c r="E24" s="118">
        <v>30</v>
      </c>
      <c r="F24" s="75">
        <v>15</v>
      </c>
      <c r="G24" s="75">
        <v>15</v>
      </c>
      <c r="H24" s="75"/>
      <c r="I24" s="75"/>
      <c r="J24" s="120">
        <v>5</v>
      </c>
      <c r="K24" s="80">
        <v>15</v>
      </c>
      <c r="L24" s="137">
        <v>2</v>
      </c>
      <c r="M24" s="149"/>
      <c r="N24" s="149"/>
      <c r="O24" s="149"/>
      <c r="P24" s="149"/>
      <c r="Q24" s="128"/>
      <c r="R24" s="149">
        <v>15</v>
      </c>
      <c r="S24" s="149">
        <v>15</v>
      </c>
      <c r="T24" s="149"/>
      <c r="U24" s="149"/>
      <c r="V24" s="144">
        <v>2</v>
      </c>
      <c r="W24" s="135"/>
      <c r="X24" s="77"/>
      <c r="Y24" s="77"/>
      <c r="Z24" s="77"/>
      <c r="AA24" s="111"/>
      <c r="AB24" s="77"/>
      <c r="AC24" s="77"/>
      <c r="AD24" s="77"/>
      <c r="AE24" s="77"/>
      <c r="AF24" s="133"/>
      <c r="AG24" s="171" t="s">
        <v>57</v>
      </c>
      <c r="AH24" s="216">
        <v>2</v>
      </c>
      <c r="AI24" s="48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</row>
    <row r="25" spans="1:125" s="6" customFormat="1" ht="20.100000000000001" customHeight="1">
      <c r="A25" s="72">
        <v>7</v>
      </c>
      <c r="B25" s="108" t="s">
        <v>96</v>
      </c>
      <c r="C25" s="109" t="s">
        <v>48</v>
      </c>
      <c r="D25" s="116" t="s">
        <v>48</v>
      </c>
      <c r="E25" s="118">
        <v>30</v>
      </c>
      <c r="F25" s="75">
        <v>15</v>
      </c>
      <c r="G25" s="75">
        <v>15</v>
      </c>
      <c r="H25" s="75"/>
      <c r="I25" s="75"/>
      <c r="J25" s="120">
        <v>5</v>
      </c>
      <c r="K25" s="80">
        <v>15</v>
      </c>
      <c r="L25" s="137">
        <v>2</v>
      </c>
      <c r="M25" s="76"/>
      <c r="N25" s="75"/>
      <c r="O25" s="75"/>
      <c r="P25" s="75"/>
      <c r="Q25" s="128"/>
      <c r="R25" s="75">
        <v>15</v>
      </c>
      <c r="S25" s="75">
        <v>15</v>
      </c>
      <c r="T25" s="75"/>
      <c r="U25" s="75"/>
      <c r="V25" s="137">
        <v>2</v>
      </c>
      <c r="W25" s="76"/>
      <c r="X25" s="77"/>
      <c r="Y25" s="77"/>
      <c r="Z25" s="77"/>
      <c r="AA25" s="111"/>
      <c r="AB25" s="77"/>
      <c r="AC25" s="77"/>
      <c r="AD25" s="77"/>
      <c r="AE25" s="77"/>
      <c r="AF25" s="133"/>
      <c r="AG25" s="171" t="s">
        <v>57</v>
      </c>
      <c r="AH25" s="216">
        <v>2</v>
      </c>
      <c r="AI25" s="48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</row>
    <row r="26" spans="1:125" s="8" customFormat="1" ht="20.100000000000001" customHeight="1">
      <c r="A26" s="225" t="s">
        <v>38</v>
      </c>
      <c r="B26" s="226"/>
      <c r="C26" s="124"/>
      <c r="D26" s="123"/>
      <c r="E26" s="124">
        <f t="shared" ref="E26:V26" si="0">SUM(E19:E25)</f>
        <v>270</v>
      </c>
      <c r="F26" s="124">
        <f t="shared" si="0"/>
        <v>165</v>
      </c>
      <c r="G26" s="124">
        <f t="shared" si="0"/>
        <v>105</v>
      </c>
      <c r="H26" s="124">
        <f t="shared" si="0"/>
        <v>0</v>
      </c>
      <c r="I26" s="124">
        <f t="shared" si="0"/>
        <v>0</v>
      </c>
      <c r="J26" s="124">
        <f t="shared" si="0"/>
        <v>35</v>
      </c>
      <c r="K26" s="124">
        <f t="shared" si="0"/>
        <v>145</v>
      </c>
      <c r="L26" s="132">
        <f t="shared" si="0"/>
        <v>18</v>
      </c>
      <c r="M26" s="123">
        <f t="shared" si="0"/>
        <v>135</v>
      </c>
      <c r="N26" s="124">
        <f t="shared" si="0"/>
        <v>75</v>
      </c>
      <c r="O26" s="124">
        <f t="shared" si="0"/>
        <v>0</v>
      </c>
      <c r="P26" s="124">
        <f t="shared" si="0"/>
        <v>0</v>
      </c>
      <c r="Q26" s="127">
        <f t="shared" si="0"/>
        <v>14</v>
      </c>
      <c r="R26" s="124">
        <f t="shared" si="0"/>
        <v>30</v>
      </c>
      <c r="S26" s="124">
        <f t="shared" si="0"/>
        <v>30</v>
      </c>
      <c r="T26" s="124">
        <f t="shared" si="0"/>
        <v>0</v>
      </c>
      <c r="U26" s="124">
        <f t="shared" si="0"/>
        <v>0</v>
      </c>
      <c r="V26" s="132">
        <f t="shared" si="0"/>
        <v>4</v>
      </c>
      <c r="W26" s="123"/>
      <c r="X26" s="124"/>
      <c r="Y26" s="124"/>
      <c r="Z26" s="124"/>
      <c r="AA26" s="124"/>
      <c r="AB26" s="124"/>
      <c r="AC26" s="124"/>
      <c r="AD26" s="124"/>
      <c r="AE26" s="124"/>
      <c r="AF26" s="134"/>
      <c r="AG26" s="171"/>
      <c r="AH26" s="214"/>
      <c r="AI26" s="48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</row>
    <row r="27" spans="1:125" s="15" customFormat="1" ht="20.100000000000001" customHeight="1">
      <c r="A27" s="298" t="s">
        <v>33</v>
      </c>
      <c r="B27" s="289"/>
      <c r="C27" s="289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90"/>
      <c r="AG27" s="171"/>
      <c r="AH27" s="214"/>
      <c r="AI27" s="4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</row>
    <row r="28" spans="1:125" s="18" customFormat="1" ht="20.100000000000001" customHeight="1">
      <c r="A28" s="295" t="s">
        <v>83</v>
      </c>
      <c r="B28" s="296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  <c r="T28" s="296"/>
      <c r="U28" s="296"/>
      <c r="V28" s="296"/>
      <c r="W28" s="296"/>
      <c r="X28" s="296"/>
      <c r="Y28" s="296"/>
      <c r="Z28" s="296"/>
      <c r="AA28" s="296"/>
      <c r="AB28" s="296"/>
      <c r="AC28" s="296"/>
      <c r="AD28" s="296"/>
      <c r="AE28" s="296"/>
      <c r="AF28" s="297"/>
      <c r="AG28" s="172"/>
      <c r="AH28" s="217"/>
      <c r="AI28" s="17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</row>
    <row r="29" spans="1:125" s="6" customFormat="1" ht="20.100000000000001" customHeight="1">
      <c r="A29" s="72">
        <v>1</v>
      </c>
      <c r="B29" s="131" t="s">
        <v>97</v>
      </c>
      <c r="C29" s="149"/>
      <c r="D29" s="221" t="s">
        <v>47</v>
      </c>
      <c r="E29" s="118">
        <v>20</v>
      </c>
      <c r="F29" s="75"/>
      <c r="G29" s="75"/>
      <c r="H29" s="75">
        <v>20</v>
      </c>
      <c r="I29" s="75"/>
      <c r="J29" s="120">
        <v>10</v>
      </c>
      <c r="K29" s="80">
        <v>30</v>
      </c>
      <c r="L29" s="137">
        <v>2.5</v>
      </c>
      <c r="M29" s="76"/>
      <c r="N29" s="75"/>
      <c r="O29" s="75">
        <v>20</v>
      </c>
      <c r="P29" s="75"/>
      <c r="Q29" s="128">
        <v>2.5</v>
      </c>
      <c r="R29" s="75"/>
      <c r="S29" s="75"/>
      <c r="T29" s="75"/>
      <c r="U29" s="75"/>
      <c r="V29" s="163"/>
      <c r="W29" s="76"/>
      <c r="X29" s="77"/>
      <c r="Y29" s="77"/>
      <c r="Z29" s="77"/>
      <c r="AA29" s="128"/>
      <c r="AB29" s="77"/>
      <c r="AC29" s="77"/>
      <c r="AD29" s="77"/>
      <c r="AE29" s="77"/>
      <c r="AF29" s="133"/>
      <c r="AG29" s="171" t="s">
        <v>57</v>
      </c>
      <c r="AH29" s="214">
        <v>2.5</v>
      </c>
      <c r="AI29" s="48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</row>
    <row r="30" spans="1:125" s="6" customFormat="1" ht="20.100000000000001" customHeight="1">
      <c r="A30" s="72">
        <v>2</v>
      </c>
      <c r="B30" s="131" t="s">
        <v>141</v>
      </c>
      <c r="C30" s="149"/>
      <c r="D30" s="221" t="s">
        <v>47</v>
      </c>
      <c r="E30" s="118">
        <v>20</v>
      </c>
      <c r="F30" s="149"/>
      <c r="G30" s="149"/>
      <c r="H30" s="149">
        <v>20</v>
      </c>
      <c r="I30" s="149"/>
      <c r="J30" s="120">
        <v>5</v>
      </c>
      <c r="K30" s="80">
        <v>25</v>
      </c>
      <c r="L30" s="137">
        <v>2</v>
      </c>
      <c r="M30" s="76"/>
      <c r="N30" s="149"/>
      <c r="O30" s="149">
        <v>20</v>
      </c>
      <c r="P30" s="149"/>
      <c r="Q30" s="128">
        <v>2</v>
      </c>
      <c r="R30" s="149"/>
      <c r="S30" s="149"/>
      <c r="T30" s="149"/>
      <c r="U30" s="149"/>
      <c r="V30" s="163"/>
      <c r="W30" s="76"/>
      <c r="X30" s="77"/>
      <c r="Y30" s="77"/>
      <c r="Z30" s="77"/>
      <c r="AA30" s="128"/>
      <c r="AB30" s="77"/>
      <c r="AC30" s="77"/>
      <c r="AD30" s="77"/>
      <c r="AE30" s="77"/>
      <c r="AF30" s="133"/>
      <c r="AG30" s="171" t="s">
        <v>57</v>
      </c>
      <c r="AH30" s="214">
        <v>2</v>
      </c>
      <c r="AI30" s="48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</row>
    <row r="31" spans="1:125" s="6" customFormat="1" ht="20.100000000000001" customHeight="1">
      <c r="A31" s="72">
        <v>3</v>
      </c>
      <c r="B31" s="131" t="s">
        <v>98</v>
      </c>
      <c r="C31" s="73"/>
      <c r="D31" s="178" t="s">
        <v>47</v>
      </c>
      <c r="E31" s="118">
        <v>20</v>
      </c>
      <c r="F31" s="149"/>
      <c r="G31" s="149"/>
      <c r="H31" s="149">
        <v>20</v>
      </c>
      <c r="I31" s="149"/>
      <c r="J31" s="120">
        <v>5</v>
      </c>
      <c r="K31" s="80">
        <v>25</v>
      </c>
      <c r="L31" s="137">
        <v>2</v>
      </c>
      <c r="M31" s="149"/>
      <c r="N31" s="149"/>
      <c r="O31" s="149">
        <v>20</v>
      </c>
      <c r="P31" s="149"/>
      <c r="Q31" s="128">
        <v>2</v>
      </c>
      <c r="R31" s="76"/>
      <c r="S31" s="149"/>
      <c r="T31" s="149"/>
      <c r="U31" s="149"/>
      <c r="V31" s="137"/>
      <c r="W31" s="76"/>
      <c r="X31" s="77"/>
      <c r="Y31" s="77"/>
      <c r="Z31" s="77"/>
      <c r="AA31" s="128"/>
      <c r="AB31" s="77"/>
      <c r="AC31" s="77"/>
      <c r="AD31" s="77"/>
      <c r="AE31" s="77"/>
      <c r="AF31" s="133"/>
      <c r="AG31" s="171" t="s">
        <v>57</v>
      </c>
      <c r="AH31" s="214">
        <v>2</v>
      </c>
      <c r="AI31" s="48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</row>
    <row r="32" spans="1:125" s="6" customFormat="1" ht="20.100000000000001" customHeight="1">
      <c r="A32" s="72">
        <v>4</v>
      </c>
      <c r="B32" s="131" t="s">
        <v>143</v>
      </c>
      <c r="C32" s="73"/>
      <c r="D32" s="139" t="s">
        <v>47</v>
      </c>
      <c r="E32" s="118">
        <v>20</v>
      </c>
      <c r="F32" s="149"/>
      <c r="G32" s="149"/>
      <c r="H32" s="149">
        <v>20</v>
      </c>
      <c r="I32" s="149"/>
      <c r="J32" s="120">
        <v>5</v>
      </c>
      <c r="K32" s="80">
        <v>25</v>
      </c>
      <c r="L32" s="137">
        <v>2</v>
      </c>
      <c r="M32" s="76"/>
      <c r="N32" s="149"/>
      <c r="O32" s="149">
        <v>20</v>
      </c>
      <c r="P32" s="149"/>
      <c r="Q32" s="128">
        <v>2</v>
      </c>
      <c r="R32" s="149"/>
      <c r="S32" s="149"/>
      <c r="T32" s="149"/>
      <c r="U32" s="149"/>
      <c r="V32" s="163"/>
      <c r="W32" s="76"/>
      <c r="X32" s="77"/>
      <c r="Y32" s="77"/>
      <c r="Z32" s="77"/>
      <c r="AA32" s="128"/>
      <c r="AB32" s="77"/>
      <c r="AC32" s="77"/>
      <c r="AD32" s="77"/>
      <c r="AE32" s="77"/>
      <c r="AF32" s="133"/>
      <c r="AG32" s="171" t="s">
        <v>57</v>
      </c>
      <c r="AH32" s="214">
        <v>2</v>
      </c>
      <c r="AI32" s="48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</row>
    <row r="33" spans="1:125" s="6" customFormat="1" ht="20.100000000000001" customHeight="1">
      <c r="A33" s="72">
        <v>5</v>
      </c>
      <c r="B33" s="131" t="s">
        <v>144</v>
      </c>
      <c r="C33" s="149"/>
      <c r="D33" s="139" t="s">
        <v>47</v>
      </c>
      <c r="E33" s="118">
        <v>20</v>
      </c>
      <c r="F33" s="75"/>
      <c r="G33" s="75"/>
      <c r="H33" s="75">
        <v>20</v>
      </c>
      <c r="I33" s="75"/>
      <c r="J33" s="120">
        <v>5</v>
      </c>
      <c r="K33" s="80">
        <v>25</v>
      </c>
      <c r="L33" s="137">
        <v>2</v>
      </c>
      <c r="M33" s="76"/>
      <c r="N33" s="75"/>
      <c r="O33" s="75">
        <v>20</v>
      </c>
      <c r="P33" s="75"/>
      <c r="Q33" s="128">
        <v>2</v>
      </c>
      <c r="R33" s="75"/>
      <c r="S33" s="75"/>
      <c r="T33" s="75"/>
      <c r="U33" s="75"/>
      <c r="V33" s="163"/>
      <c r="W33" s="76"/>
      <c r="X33" s="77"/>
      <c r="Y33" s="77"/>
      <c r="Z33" s="77"/>
      <c r="AA33" s="128"/>
      <c r="AB33" s="77"/>
      <c r="AC33" s="77"/>
      <c r="AD33" s="77"/>
      <c r="AE33" s="77"/>
      <c r="AF33" s="133"/>
      <c r="AG33" s="171" t="s">
        <v>57</v>
      </c>
      <c r="AH33" s="214">
        <v>2</v>
      </c>
      <c r="AI33" s="48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</row>
    <row r="34" spans="1:125" s="6" customFormat="1" ht="20.100000000000001" customHeight="1">
      <c r="A34" s="72">
        <v>6</v>
      </c>
      <c r="B34" s="131" t="s">
        <v>99</v>
      </c>
      <c r="C34" s="149"/>
      <c r="D34" s="139" t="s">
        <v>47</v>
      </c>
      <c r="E34" s="118">
        <v>20</v>
      </c>
      <c r="F34" s="75"/>
      <c r="G34" s="75"/>
      <c r="H34" s="75">
        <v>20</v>
      </c>
      <c r="I34" s="75"/>
      <c r="J34" s="120">
        <v>5</v>
      </c>
      <c r="K34" s="80">
        <v>25</v>
      </c>
      <c r="L34" s="137">
        <v>2</v>
      </c>
      <c r="M34" s="76"/>
      <c r="N34" s="75"/>
      <c r="O34" s="75">
        <v>20</v>
      </c>
      <c r="P34" s="75"/>
      <c r="Q34" s="128">
        <v>2</v>
      </c>
      <c r="R34" s="75"/>
      <c r="S34" s="75"/>
      <c r="T34" s="75"/>
      <c r="U34" s="75"/>
      <c r="V34" s="163"/>
      <c r="W34" s="76"/>
      <c r="X34" s="77"/>
      <c r="Y34" s="77"/>
      <c r="Z34" s="77"/>
      <c r="AA34" s="128"/>
      <c r="AB34" s="77"/>
      <c r="AC34" s="77"/>
      <c r="AD34" s="77"/>
      <c r="AE34" s="77"/>
      <c r="AF34" s="133"/>
      <c r="AG34" s="171" t="s">
        <v>57</v>
      </c>
      <c r="AH34" s="214">
        <v>2</v>
      </c>
      <c r="AI34" s="48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</row>
    <row r="35" spans="1:125" s="6" customFormat="1" ht="20.100000000000001" customHeight="1">
      <c r="A35" s="72">
        <v>7</v>
      </c>
      <c r="B35" s="138" t="s">
        <v>100</v>
      </c>
      <c r="C35" s="149"/>
      <c r="D35" s="221" t="s">
        <v>48</v>
      </c>
      <c r="E35" s="118">
        <v>20</v>
      </c>
      <c r="F35" s="149"/>
      <c r="G35" s="149"/>
      <c r="H35" s="149">
        <v>20</v>
      </c>
      <c r="I35" s="149"/>
      <c r="J35" s="120">
        <v>5</v>
      </c>
      <c r="K35" s="80">
        <v>25</v>
      </c>
      <c r="L35" s="137">
        <v>2</v>
      </c>
      <c r="M35" s="76"/>
      <c r="N35" s="149"/>
      <c r="O35" s="149"/>
      <c r="P35" s="149"/>
      <c r="Q35" s="128"/>
      <c r="R35" s="149"/>
      <c r="S35" s="149"/>
      <c r="T35" s="149">
        <v>20</v>
      </c>
      <c r="U35" s="149"/>
      <c r="V35" s="137">
        <v>2</v>
      </c>
      <c r="W35" s="76"/>
      <c r="X35" s="77"/>
      <c r="Y35" s="77"/>
      <c r="Z35" s="77"/>
      <c r="AA35" s="128"/>
      <c r="AB35" s="77"/>
      <c r="AC35" s="77"/>
      <c r="AD35" s="77"/>
      <c r="AE35" s="77"/>
      <c r="AF35" s="133"/>
      <c r="AG35" s="171" t="s">
        <v>57</v>
      </c>
      <c r="AH35" s="214">
        <v>2</v>
      </c>
      <c r="AI35" s="48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</row>
    <row r="36" spans="1:125" s="6" customFormat="1" ht="20.100000000000001" customHeight="1">
      <c r="A36" s="72">
        <v>8</v>
      </c>
      <c r="B36" s="131" t="s">
        <v>101</v>
      </c>
      <c r="C36" s="73"/>
      <c r="D36" s="178" t="s">
        <v>48</v>
      </c>
      <c r="E36" s="118">
        <v>20</v>
      </c>
      <c r="F36" s="75"/>
      <c r="G36" s="75"/>
      <c r="H36" s="75">
        <v>20</v>
      </c>
      <c r="I36" s="75"/>
      <c r="J36" s="120">
        <v>5</v>
      </c>
      <c r="K36" s="80">
        <v>25</v>
      </c>
      <c r="L36" s="137">
        <v>2</v>
      </c>
      <c r="M36" s="76"/>
      <c r="N36" s="75"/>
      <c r="O36" s="75"/>
      <c r="P36" s="75"/>
      <c r="Q36" s="128"/>
      <c r="R36" s="75"/>
      <c r="S36" s="75"/>
      <c r="T36" s="75">
        <v>20</v>
      </c>
      <c r="U36" s="75"/>
      <c r="V36" s="137">
        <v>2</v>
      </c>
      <c r="W36" s="76"/>
      <c r="X36" s="77"/>
      <c r="Y36" s="77"/>
      <c r="Z36" s="77"/>
      <c r="AA36" s="128"/>
      <c r="AB36" s="77"/>
      <c r="AC36" s="77"/>
      <c r="AD36" s="77"/>
      <c r="AE36" s="77"/>
      <c r="AF36" s="133"/>
      <c r="AG36" s="171" t="s">
        <v>57</v>
      </c>
      <c r="AH36" s="214">
        <v>2</v>
      </c>
      <c r="AI36" s="48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</row>
    <row r="37" spans="1:125" s="6" customFormat="1" ht="20.100000000000001" customHeight="1">
      <c r="A37" s="72">
        <v>9</v>
      </c>
      <c r="B37" s="131" t="s">
        <v>102</v>
      </c>
      <c r="C37" s="73"/>
      <c r="D37" s="178" t="s">
        <v>48</v>
      </c>
      <c r="E37" s="118">
        <v>20</v>
      </c>
      <c r="F37" s="149"/>
      <c r="G37" s="149"/>
      <c r="H37" s="149">
        <v>20</v>
      </c>
      <c r="I37" s="149"/>
      <c r="J37" s="120">
        <v>5</v>
      </c>
      <c r="K37" s="80">
        <v>25</v>
      </c>
      <c r="L37" s="137">
        <v>2</v>
      </c>
      <c r="M37" s="76"/>
      <c r="N37" s="149"/>
      <c r="O37" s="149"/>
      <c r="P37" s="149"/>
      <c r="Q37" s="128"/>
      <c r="R37" s="149"/>
      <c r="S37" s="149"/>
      <c r="T37" s="149">
        <v>20</v>
      </c>
      <c r="U37" s="149"/>
      <c r="V37" s="137">
        <v>2</v>
      </c>
      <c r="W37" s="76"/>
      <c r="X37" s="77"/>
      <c r="Y37" s="77"/>
      <c r="Z37" s="77"/>
      <c r="AA37" s="128"/>
      <c r="AB37" s="77"/>
      <c r="AC37" s="77"/>
      <c r="AD37" s="77"/>
      <c r="AE37" s="77"/>
      <c r="AF37" s="133"/>
      <c r="AG37" s="171" t="s">
        <v>57</v>
      </c>
      <c r="AH37" s="214">
        <v>2</v>
      </c>
      <c r="AI37" s="48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</row>
    <row r="38" spans="1:125" s="6" customFormat="1" ht="20.100000000000001" customHeight="1">
      <c r="A38" s="72">
        <v>10</v>
      </c>
      <c r="B38" s="131" t="s">
        <v>103</v>
      </c>
      <c r="C38" s="73"/>
      <c r="D38" s="178" t="s">
        <v>48</v>
      </c>
      <c r="E38" s="118">
        <v>20</v>
      </c>
      <c r="F38" s="75"/>
      <c r="G38" s="75"/>
      <c r="H38" s="75">
        <v>20</v>
      </c>
      <c r="I38" s="75"/>
      <c r="J38" s="120">
        <v>5</v>
      </c>
      <c r="K38" s="80">
        <v>25</v>
      </c>
      <c r="L38" s="137">
        <v>2</v>
      </c>
      <c r="M38" s="76"/>
      <c r="N38" s="75"/>
      <c r="O38" s="75"/>
      <c r="P38" s="75"/>
      <c r="Q38" s="128"/>
      <c r="R38" s="75"/>
      <c r="S38" s="75"/>
      <c r="T38" s="75">
        <v>20</v>
      </c>
      <c r="U38" s="75"/>
      <c r="V38" s="137">
        <v>2</v>
      </c>
      <c r="W38" s="76"/>
      <c r="X38" s="77"/>
      <c r="Y38" s="77"/>
      <c r="Z38" s="77"/>
      <c r="AA38" s="128"/>
      <c r="AB38" s="77"/>
      <c r="AC38" s="77"/>
      <c r="AD38" s="77"/>
      <c r="AE38" s="77"/>
      <c r="AF38" s="133"/>
      <c r="AG38" s="171" t="s">
        <v>57</v>
      </c>
      <c r="AH38" s="214">
        <v>2</v>
      </c>
      <c r="AI38" s="4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</row>
    <row r="39" spans="1:125" s="6" customFormat="1" ht="20.100000000000001" customHeight="1">
      <c r="A39" s="72">
        <v>11</v>
      </c>
      <c r="B39" s="138" t="s">
        <v>104</v>
      </c>
      <c r="C39" s="178"/>
      <c r="D39" s="139" t="s">
        <v>74</v>
      </c>
      <c r="E39" s="118">
        <v>20</v>
      </c>
      <c r="F39" s="75"/>
      <c r="G39" s="75"/>
      <c r="H39" s="75">
        <v>20</v>
      </c>
      <c r="I39" s="75"/>
      <c r="J39" s="120">
        <v>5</v>
      </c>
      <c r="K39" s="80">
        <v>25</v>
      </c>
      <c r="L39" s="137">
        <v>2</v>
      </c>
      <c r="M39" s="76"/>
      <c r="N39" s="75"/>
      <c r="O39" s="75"/>
      <c r="P39" s="75"/>
      <c r="Q39" s="128"/>
      <c r="R39" s="75"/>
      <c r="S39" s="75"/>
      <c r="T39" s="75"/>
      <c r="U39" s="75"/>
      <c r="V39" s="137"/>
      <c r="W39" s="76"/>
      <c r="X39" s="77"/>
      <c r="Y39" s="75">
        <v>20</v>
      </c>
      <c r="Z39" s="77"/>
      <c r="AA39" s="128">
        <v>2</v>
      </c>
      <c r="AB39" s="77"/>
      <c r="AC39" s="77"/>
      <c r="AD39" s="77"/>
      <c r="AE39" s="77"/>
      <c r="AF39" s="133"/>
      <c r="AG39" s="171" t="s">
        <v>57</v>
      </c>
      <c r="AH39" s="214">
        <v>2</v>
      </c>
      <c r="AI39" s="48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</row>
    <row r="40" spans="1:125" s="6" customFormat="1" ht="20.100000000000001" customHeight="1">
      <c r="A40" s="72">
        <v>12</v>
      </c>
      <c r="B40" s="131" t="s">
        <v>105</v>
      </c>
      <c r="C40" s="178"/>
      <c r="D40" s="139" t="s">
        <v>74</v>
      </c>
      <c r="E40" s="118">
        <v>20</v>
      </c>
      <c r="F40" s="75"/>
      <c r="G40" s="75"/>
      <c r="H40" s="75">
        <v>20</v>
      </c>
      <c r="I40" s="75"/>
      <c r="J40" s="120">
        <v>5</v>
      </c>
      <c r="K40" s="80">
        <v>25</v>
      </c>
      <c r="L40" s="137">
        <v>2</v>
      </c>
      <c r="M40" s="76"/>
      <c r="N40" s="75"/>
      <c r="O40" s="75"/>
      <c r="P40" s="75"/>
      <c r="Q40" s="128"/>
      <c r="R40" s="75"/>
      <c r="S40" s="75"/>
      <c r="T40" s="75"/>
      <c r="U40" s="75"/>
      <c r="V40" s="137"/>
      <c r="W40" s="76"/>
      <c r="X40" s="77"/>
      <c r="Y40" s="75">
        <v>20</v>
      </c>
      <c r="Z40" s="77"/>
      <c r="AA40" s="128">
        <v>2</v>
      </c>
      <c r="AB40" s="77"/>
      <c r="AC40" s="77"/>
      <c r="AD40" s="77"/>
      <c r="AE40" s="77"/>
      <c r="AF40" s="133"/>
      <c r="AG40" s="171" t="s">
        <v>57</v>
      </c>
      <c r="AH40" s="214">
        <v>2</v>
      </c>
      <c r="AI40" s="48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</row>
    <row r="41" spans="1:125" s="37" customFormat="1" ht="20.100000000000001" customHeight="1">
      <c r="A41" s="225" t="s">
        <v>70</v>
      </c>
      <c r="B41" s="226"/>
      <c r="C41" s="125"/>
      <c r="D41" s="125"/>
      <c r="E41" s="124">
        <f t="shared" ref="E41:AA41" si="1">SUM(E29:E40)</f>
        <v>240</v>
      </c>
      <c r="F41" s="124">
        <f t="shared" si="1"/>
        <v>0</v>
      </c>
      <c r="G41" s="124">
        <f t="shared" si="1"/>
        <v>0</v>
      </c>
      <c r="H41" s="124">
        <f t="shared" si="1"/>
        <v>240</v>
      </c>
      <c r="I41" s="124">
        <f t="shared" si="1"/>
        <v>0</v>
      </c>
      <c r="J41" s="124">
        <f t="shared" si="1"/>
        <v>65</v>
      </c>
      <c r="K41" s="124">
        <f t="shared" si="1"/>
        <v>305</v>
      </c>
      <c r="L41" s="195">
        <f t="shared" si="1"/>
        <v>24.5</v>
      </c>
      <c r="M41" s="196">
        <f t="shared" si="1"/>
        <v>0</v>
      </c>
      <c r="N41" s="124">
        <f t="shared" si="1"/>
        <v>0</v>
      </c>
      <c r="O41" s="124">
        <f t="shared" si="1"/>
        <v>120</v>
      </c>
      <c r="P41" s="124">
        <f t="shared" si="1"/>
        <v>0</v>
      </c>
      <c r="Q41" s="155">
        <f t="shared" si="1"/>
        <v>12.5</v>
      </c>
      <c r="R41" s="124">
        <f t="shared" si="1"/>
        <v>0</v>
      </c>
      <c r="S41" s="124">
        <f t="shared" si="1"/>
        <v>0</v>
      </c>
      <c r="T41" s="124">
        <f t="shared" si="1"/>
        <v>80</v>
      </c>
      <c r="U41" s="124">
        <f t="shared" si="1"/>
        <v>0</v>
      </c>
      <c r="V41" s="195">
        <f t="shared" si="1"/>
        <v>8</v>
      </c>
      <c r="W41" s="196">
        <f t="shared" si="1"/>
        <v>0</v>
      </c>
      <c r="X41" s="124">
        <f t="shared" si="1"/>
        <v>0</v>
      </c>
      <c r="Y41" s="124">
        <f t="shared" si="1"/>
        <v>40</v>
      </c>
      <c r="Z41" s="124">
        <f t="shared" si="1"/>
        <v>0</v>
      </c>
      <c r="AA41" s="155">
        <f t="shared" si="1"/>
        <v>4</v>
      </c>
      <c r="AB41" s="124"/>
      <c r="AC41" s="124"/>
      <c r="AD41" s="124"/>
      <c r="AE41" s="124"/>
      <c r="AF41" s="134"/>
      <c r="AG41" s="171"/>
      <c r="AH41" s="214"/>
      <c r="AI41" s="19"/>
      <c r="AJ41" s="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</row>
    <row r="42" spans="1:125" s="43" customFormat="1" ht="20.100000000000001" customHeight="1">
      <c r="A42" s="295" t="s">
        <v>84</v>
      </c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  <c r="AE42" s="296"/>
      <c r="AF42" s="297"/>
      <c r="AG42" s="172"/>
      <c r="AH42" s="218"/>
      <c r="AI42" s="38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</row>
    <row r="43" spans="1:125" s="43" customFormat="1" ht="20.100000000000001" customHeight="1">
      <c r="A43" s="229" t="s">
        <v>62</v>
      </c>
      <c r="B43" s="230"/>
      <c r="C43" s="230"/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6"/>
      <c r="R43" s="234" t="s">
        <v>76</v>
      </c>
      <c r="S43" s="232"/>
      <c r="T43" s="232"/>
      <c r="U43" s="232"/>
      <c r="V43" s="232"/>
      <c r="W43" s="237"/>
      <c r="X43" s="238"/>
      <c r="Y43" s="238"/>
      <c r="Z43" s="238"/>
      <c r="AA43" s="238"/>
      <c r="AB43" s="238"/>
      <c r="AC43" s="238"/>
      <c r="AD43" s="238"/>
      <c r="AE43" s="238"/>
      <c r="AF43" s="239"/>
      <c r="AG43" s="171"/>
      <c r="AH43" s="214"/>
      <c r="AI43" s="38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</row>
    <row r="44" spans="1:125" s="43" customFormat="1" ht="20.100000000000001" customHeight="1">
      <c r="A44" s="72">
        <v>1</v>
      </c>
      <c r="B44" s="192" t="s">
        <v>106</v>
      </c>
      <c r="C44" s="164"/>
      <c r="D44" s="178" t="s">
        <v>48</v>
      </c>
      <c r="E44" s="118">
        <v>20</v>
      </c>
      <c r="F44" s="149"/>
      <c r="G44" s="149"/>
      <c r="H44" s="149">
        <v>20</v>
      </c>
      <c r="I44" s="149"/>
      <c r="J44" s="120">
        <v>5</v>
      </c>
      <c r="K44" s="80">
        <v>25</v>
      </c>
      <c r="L44" s="137">
        <v>2</v>
      </c>
      <c r="M44" s="76"/>
      <c r="N44" s="149"/>
      <c r="O44" s="149"/>
      <c r="P44" s="149"/>
      <c r="Q44" s="111"/>
      <c r="R44" s="149"/>
      <c r="S44" s="149"/>
      <c r="T44" s="149">
        <v>20</v>
      </c>
      <c r="U44" s="149"/>
      <c r="V44" s="137">
        <v>2</v>
      </c>
      <c r="W44" s="76"/>
      <c r="X44" s="77"/>
      <c r="Y44" s="77"/>
      <c r="Z44" s="77"/>
      <c r="AA44" s="111"/>
      <c r="AB44" s="77"/>
      <c r="AC44" s="77"/>
      <c r="AD44" s="77"/>
      <c r="AE44" s="77"/>
      <c r="AF44" s="133"/>
      <c r="AG44" s="171" t="s">
        <v>57</v>
      </c>
      <c r="AH44" s="214">
        <v>2</v>
      </c>
      <c r="AI44" s="38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</row>
    <row r="45" spans="1:125" s="43" customFormat="1" ht="20.100000000000001" customHeight="1">
      <c r="A45" s="72">
        <v>2</v>
      </c>
      <c r="B45" s="192" t="s">
        <v>107</v>
      </c>
      <c r="C45" s="164"/>
      <c r="D45" s="178" t="s">
        <v>48</v>
      </c>
      <c r="E45" s="118">
        <v>20</v>
      </c>
      <c r="F45" s="149"/>
      <c r="G45" s="149"/>
      <c r="H45" s="149">
        <v>20</v>
      </c>
      <c r="I45" s="149"/>
      <c r="J45" s="120">
        <v>5</v>
      </c>
      <c r="K45" s="80">
        <v>25</v>
      </c>
      <c r="L45" s="137">
        <v>2</v>
      </c>
      <c r="M45" s="76"/>
      <c r="N45" s="149"/>
      <c r="O45" s="149"/>
      <c r="P45" s="149"/>
      <c r="Q45" s="111"/>
      <c r="R45" s="149"/>
      <c r="S45" s="149"/>
      <c r="T45" s="149">
        <v>20</v>
      </c>
      <c r="U45" s="149"/>
      <c r="V45" s="137">
        <v>2</v>
      </c>
      <c r="W45" s="76"/>
      <c r="X45" s="77"/>
      <c r="Y45" s="77"/>
      <c r="Z45" s="77"/>
      <c r="AA45" s="111"/>
      <c r="AB45" s="77"/>
      <c r="AC45" s="77"/>
      <c r="AD45" s="77"/>
      <c r="AE45" s="77"/>
      <c r="AF45" s="133"/>
      <c r="AG45" s="171" t="s">
        <v>57</v>
      </c>
      <c r="AH45" s="214">
        <v>2</v>
      </c>
      <c r="AI45" s="38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</row>
    <row r="46" spans="1:125" s="43" customFormat="1" ht="20.100000000000001" customHeight="1">
      <c r="A46" s="72">
        <v>3</v>
      </c>
      <c r="B46" s="192" t="s">
        <v>108</v>
      </c>
      <c r="C46" s="164"/>
      <c r="D46" s="178" t="s">
        <v>48</v>
      </c>
      <c r="E46" s="118">
        <v>20</v>
      </c>
      <c r="F46" s="149"/>
      <c r="G46" s="149"/>
      <c r="H46" s="149">
        <v>20</v>
      </c>
      <c r="I46" s="149"/>
      <c r="J46" s="120">
        <v>5</v>
      </c>
      <c r="K46" s="80">
        <v>25</v>
      </c>
      <c r="L46" s="137">
        <v>2</v>
      </c>
      <c r="M46" s="76"/>
      <c r="N46" s="149"/>
      <c r="O46" s="149"/>
      <c r="P46" s="149"/>
      <c r="Q46" s="111"/>
      <c r="R46" s="149"/>
      <c r="S46" s="149"/>
      <c r="T46" s="149">
        <v>20</v>
      </c>
      <c r="U46" s="149"/>
      <c r="V46" s="137">
        <v>2</v>
      </c>
      <c r="W46" s="76"/>
      <c r="X46" s="77"/>
      <c r="Y46" s="77"/>
      <c r="Z46" s="77"/>
      <c r="AA46" s="111"/>
      <c r="AB46" s="77"/>
      <c r="AC46" s="77"/>
      <c r="AD46" s="77"/>
      <c r="AE46" s="77"/>
      <c r="AF46" s="133"/>
      <c r="AG46" s="171" t="s">
        <v>57</v>
      </c>
      <c r="AH46" s="214">
        <v>2</v>
      </c>
      <c r="AI46" s="38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</row>
    <row r="47" spans="1:125" s="43" customFormat="1" ht="20.100000000000001" customHeight="1">
      <c r="A47" s="72">
        <v>4</v>
      </c>
      <c r="B47" s="192" t="s">
        <v>109</v>
      </c>
      <c r="C47" s="164"/>
      <c r="D47" s="178" t="s">
        <v>48</v>
      </c>
      <c r="E47" s="118">
        <v>20</v>
      </c>
      <c r="F47" s="149"/>
      <c r="G47" s="149"/>
      <c r="H47" s="149">
        <v>20</v>
      </c>
      <c r="I47" s="149"/>
      <c r="J47" s="120">
        <v>5</v>
      </c>
      <c r="K47" s="80">
        <v>25</v>
      </c>
      <c r="L47" s="137">
        <v>2</v>
      </c>
      <c r="M47" s="76"/>
      <c r="N47" s="149"/>
      <c r="O47" s="149"/>
      <c r="P47" s="149"/>
      <c r="Q47" s="111"/>
      <c r="R47" s="149"/>
      <c r="S47" s="149"/>
      <c r="T47" s="149">
        <v>20</v>
      </c>
      <c r="U47" s="149"/>
      <c r="V47" s="137">
        <v>2</v>
      </c>
      <c r="W47" s="76"/>
      <c r="X47" s="77"/>
      <c r="Y47" s="77"/>
      <c r="Z47" s="77"/>
      <c r="AA47" s="111"/>
      <c r="AB47" s="77"/>
      <c r="AC47" s="77"/>
      <c r="AD47" s="77"/>
      <c r="AE47" s="77"/>
      <c r="AF47" s="133"/>
      <c r="AG47" s="171" t="s">
        <v>57</v>
      </c>
      <c r="AH47" s="214">
        <v>2</v>
      </c>
      <c r="AI47" s="38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</row>
    <row r="48" spans="1:125" s="43" customFormat="1" ht="20.100000000000001" customHeight="1">
      <c r="A48" s="72">
        <v>5</v>
      </c>
      <c r="B48" s="191" t="s">
        <v>110</v>
      </c>
      <c r="C48" s="164"/>
      <c r="D48" s="178" t="s">
        <v>48</v>
      </c>
      <c r="E48" s="118">
        <v>20</v>
      </c>
      <c r="F48" s="149"/>
      <c r="G48" s="149"/>
      <c r="H48" s="149">
        <v>20</v>
      </c>
      <c r="I48" s="149"/>
      <c r="J48" s="120">
        <v>5</v>
      </c>
      <c r="K48" s="80">
        <v>25</v>
      </c>
      <c r="L48" s="137">
        <v>2</v>
      </c>
      <c r="M48" s="76"/>
      <c r="N48" s="149"/>
      <c r="O48" s="149"/>
      <c r="P48" s="149"/>
      <c r="Q48" s="111"/>
      <c r="R48" s="149"/>
      <c r="S48" s="149"/>
      <c r="T48" s="149">
        <v>20</v>
      </c>
      <c r="U48" s="149"/>
      <c r="V48" s="137">
        <v>2</v>
      </c>
      <c r="W48" s="76"/>
      <c r="X48" s="77"/>
      <c r="Y48" s="77"/>
      <c r="Z48" s="77"/>
      <c r="AA48" s="111"/>
      <c r="AB48" s="77"/>
      <c r="AC48" s="77"/>
      <c r="AD48" s="77"/>
      <c r="AE48" s="77"/>
      <c r="AF48" s="133"/>
      <c r="AG48" s="171" t="s">
        <v>57</v>
      </c>
      <c r="AH48" s="214">
        <v>2</v>
      </c>
      <c r="AI48" s="3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</row>
    <row r="49" spans="1:125" s="43" customFormat="1" ht="20.100000000000001" customHeight="1">
      <c r="A49" s="229" t="s">
        <v>60</v>
      </c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6"/>
      <c r="R49" s="234" t="s">
        <v>76</v>
      </c>
      <c r="S49" s="232"/>
      <c r="T49" s="232"/>
      <c r="U49" s="232"/>
      <c r="V49" s="235"/>
      <c r="W49" s="238"/>
      <c r="X49" s="238"/>
      <c r="Y49" s="238"/>
      <c r="Z49" s="238"/>
      <c r="AA49" s="238"/>
      <c r="AB49" s="238"/>
      <c r="AC49" s="238"/>
      <c r="AD49" s="238"/>
      <c r="AE49" s="238"/>
      <c r="AF49" s="239"/>
      <c r="AG49" s="172"/>
      <c r="AH49" s="214"/>
      <c r="AI49" s="38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</row>
    <row r="50" spans="1:125" s="37" customFormat="1" ht="20.100000000000001" customHeight="1">
      <c r="A50" s="72">
        <v>6</v>
      </c>
      <c r="B50" s="131" t="s">
        <v>111</v>
      </c>
      <c r="C50" s="73"/>
      <c r="D50" s="178" t="s">
        <v>48</v>
      </c>
      <c r="E50" s="118">
        <v>20</v>
      </c>
      <c r="F50" s="75"/>
      <c r="G50" s="75"/>
      <c r="H50" s="75">
        <v>20</v>
      </c>
      <c r="I50" s="75"/>
      <c r="J50" s="120">
        <v>5</v>
      </c>
      <c r="K50" s="80">
        <v>25</v>
      </c>
      <c r="L50" s="137">
        <v>2</v>
      </c>
      <c r="M50" s="76"/>
      <c r="N50" s="75"/>
      <c r="O50" s="75"/>
      <c r="P50" s="75"/>
      <c r="Q50" s="111"/>
      <c r="R50" s="76"/>
      <c r="S50" s="77"/>
      <c r="T50" s="77">
        <v>20</v>
      </c>
      <c r="U50" s="77"/>
      <c r="V50" s="193">
        <v>2</v>
      </c>
      <c r="W50" s="76"/>
      <c r="X50" s="77"/>
      <c r="Y50" s="77"/>
      <c r="Z50" s="77"/>
      <c r="AA50" s="182"/>
      <c r="AB50" s="77"/>
      <c r="AC50" s="77"/>
      <c r="AD50" s="77"/>
      <c r="AE50" s="77"/>
      <c r="AF50" s="133"/>
      <c r="AG50" s="171" t="s">
        <v>57</v>
      </c>
      <c r="AH50" s="214">
        <v>2</v>
      </c>
      <c r="AI50" s="67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</row>
    <row r="51" spans="1:125" s="37" customFormat="1" ht="20.100000000000001" customHeight="1">
      <c r="A51" s="72">
        <v>7</v>
      </c>
      <c r="B51" s="114" t="s">
        <v>112</v>
      </c>
      <c r="C51" s="164"/>
      <c r="D51" s="178" t="s">
        <v>48</v>
      </c>
      <c r="E51" s="118">
        <v>20</v>
      </c>
      <c r="F51" s="75"/>
      <c r="G51" s="75"/>
      <c r="H51" s="75">
        <v>20</v>
      </c>
      <c r="I51" s="75"/>
      <c r="J51" s="120">
        <v>5</v>
      </c>
      <c r="K51" s="80">
        <v>25</v>
      </c>
      <c r="L51" s="137">
        <v>2</v>
      </c>
      <c r="M51" s="76"/>
      <c r="N51" s="75"/>
      <c r="O51" s="75"/>
      <c r="P51" s="75"/>
      <c r="Q51" s="111"/>
      <c r="R51" s="76"/>
      <c r="S51" s="77"/>
      <c r="T51" s="77">
        <v>20</v>
      </c>
      <c r="U51" s="77"/>
      <c r="V51" s="193">
        <v>2</v>
      </c>
      <c r="W51" s="76"/>
      <c r="X51" s="77"/>
      <c r="Y51" s="77"/>
      <c r="Z51" s="77"/>
      <c r="AA51" s="182"/>
      <c r="AB51" s="77"/>
      <c r="AC51" s="77"/>
      <c r="AD51" s="77"/>
      <c r="AE51" s="77"/>
      <c r="AF51" s="133"/>
      <c r="AG51" s="171" t="s">
        <v>57</v>
      </c>
      <c r="AH51" s="214">
        <v>2</v>
      </c>
      <c r="AI51" s="67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</row>
    <row r="52" spans="1:125" s="37" customFormat="1" ht="20.100000000000001" customHeight="1">
      <c r="A52" s="72">
        <v>8</v>
      </c>
      <c r="B52" s="180" t="s">
        <v>113</v>
      </c>
      <c r="C52" s="164"/>
      <c r="D52" s="178" t="s">
        <v>48</v>
      </c>
      <c r="E52" s="118">
        <v>20</v>
      </c>
      <c r="F52" s="75"/>
      <c r="G52" s="75"/>
      <c r="H52" s="75">
        <v>20</v>
      </c>
      <c r="I52" s="75"/>
      <c r="J52" s="120">
        <v>5</v>
      </c>
      <c r="K52" s="80">
        <v>25</v>
      </c>
      <c r="L52" s="137">
        <v>2</v>
      </c>
      <c r="M52" s="76"/>
      <c r="N52" s="75"/>
      <c r="O52" s="75"/>
      <c r="P52" s="75"/>
      <c r="Q52" s="111"/>
      <c r="R52" s="76"/>
      <c r="S52" s="77"/>
      <c r="T52" s="77">
        <v>20</v>
      </c>
      <c r="U52" s="77"/>
      <c r="V52" s="193">
        <v>2</v>
      </c>
      <c r="W52" s="76"/>
      <c r="X52" s="77"/>
      <c r="Y52" s="77"/>
      <c r="Z52" s="77"/>
      <c r="AA52" s="182"/>
      <c r="AB52" s="77"/>
      <c r="AC52" s="77"/>
      <c r="AD52" s="77"/>
      <c r="AE52" s="77"/>
      <c r="AF52" s="133"/>
      <c r="AG52" s="171" t="s">
        <v>57</v>
      </c>
      <c r="AH52" s="214">
        <v>2</v>
      </c>
      <c r="AI52" s="67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</row>
    <row r="53" spans="1:125" s="37" customFormat="1" ht="20.100000000000001" customHeight="1">
      <c r="A53" s="72">
        <v>9</v>
      </c>
      <c r="B53" s="181" t="s">
        <v>137</v>
      </c>
      <c r="C53" s="164"/>
      <c r="D53" s="178" t="s">
        <v>48</v>
      </c>
      <c r="E53" s="118">
        <v>20</v>
      </c>
      <c r="F53" s="75"/>
      <c r="G53" s="75"/>
      <c r="H53" s="75">
        <v>20</v>
      </c>
      <c r="I53" s="75"/>
      <c r="J53" s="120">
        <v>5</v>
      </c>
      <c r="K53" s="80">
        <v>25</v>
      </c>
      <c r="L53" s="137">
        <v>2</v>
      </c>
      <c r="M53" s="76"/>
      <c r="N53" s="75"/>
      <c r="O53" s="75"/>
      <c r="P53" s="75"/>
      <c r="Q53" s="111"/>
      <c r="R53" s="76"/>
      <c r="S53" s="77"/>
      <c r="T53" s="77">
        <v>20</v>
      </c>
      <c r="U53" s="77"/>
      <c r="V53" s="193">
        <v>2</v>
      </c>
      <c r="W53" s="76"/>
      <c r="X53" s="77"/>
      <c r="Y53" s="77"/>
      <c r="Z53" s="77"/>
      <c r="AA53" s="182"/>
      <c r="AB53" s="77"/>
      <c r="AC53" s="77"/>
      <c r="AD53" s="77"/>
      <c r="AE53" s="77"/>
      <c r="AF53" s="133"/>
      <c r="AG53" s="171" t="s">
        <v>57</v>
      </c>
      <c r="AH53" s="214">
        <v>2</v>
      </c>
      <c r="AI53" s="67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</row>
    <row r="54" spans="1:125" s="37" customFormat="1" ht="20.100000000000001" customHeight="1">
      <c r="A54" s="72">
        <v>10</v>
      </c>
      <c r="B54" s="181" t="s">
        <v>114</v>
      </c>
      <c r="C54" s="164"/>
      <c r="D54" s="178" t="s">
        <v>48</v>
      </c>
      <c r="E54" s="118">
        <v>20</v>
      </c>
      <c r="F54" s="75"/>
      <c r="G54" s="75"/>
      <c r="H54" s="75">
        <v>20</v>
      </c>
      <c r="I54" s="75"/>
      <c r="J54" s="120">
        <v>5</v>
      </c>
      <c r="K54" s="80">
        <v>25</v>
      </c>
      <c r="L54" s="137">
        <v>2</v>
      </c>
      <c r="M54" s="76"/>
      <c r="N54" s="75"/>
      <c r="O54" s="75"/>
      <c r="P54" s="75"/>
      <c r="Q54" s="111"/>
      <c r="R54" s="76"/>
      <c r="S54" s="77"/>
      <c r="T54" s="77">
        <v>20</v>
      </c>
      <c r="U54" s="77"/>
      <c r="V54" s="193">
        <v>2</v>
      </c>
      <c r="W54" s="76"/>
      <c r="X54" s="77"/>
      <c r="Y54" s="77"/>
      <c r="Z54" s="77"/>
      <c r="AA54" s="182"/>
      <c r="AB54" s="77"/>
      <c r="AC54" s="77"/>
      <c r="AD54" s="77"/>
      <c r="AE54" s="77"/>
      <c r="AF54" s="133"/>
      <c r="AG54" s="171" t="s">
        <v>57</v>
      </c>
      <c r="AH54" s="214">
        <v>2</v>
      </c>
      <c r="AI54" s="67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</row>
    <row r="55" spans="1:125" s="37" customFormat="1" ht="20.100000000000001" customHeight="1">
      <c r="A55" s="229" t="s">
        <v>77</v>
      </c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1"/>
      <c r="W55" s="232" t="s">
        <v>76</v>
      </c>
      <c r="X55" s="232"/>
      <c r="Y55" s="232"/>
      <c r="Z55" s="232"/>
      <c r="AA55" s="233"/>
      <c r="AB55" s="241"/>
      <c r="AC55" s="238"/>
      <c r="AD55" s="238"/>
      <c r="AE55" s="238"/>
      <c r="AF55" s="239"/>
      <c r="AG55" s="171"/>
      <c r="AH55" s="214"/>
      <c r="AI55" s="67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</row>
    <row r="56" spans="1:125" s="37" customFormat="1" ht="20.100000000000001" customHeight="1">
      <c r="A56" s="72">
        <v>11</v>
      </c>
      <c r="B56" s="192" t="s">
        <v>115</v>
      </c>
      <c r="C56" s="164"/>
      <c r="D56" s="178" t="s">
        <v>74</v>
      </c>
      <c r="E56" s="118">
        <v>20</v>
      </c>
      <c r="F56" s="149"/>
      <c r="G56" s="149"/>
      <c r="H56" s="149">
        <v>20</v>
      </c>
      <c r="I56" s="149"/>
      <c r="J56" s="120">
        <v>5</v>
      </c>
      <c r="K56" s="80">
        <v>25</v>
      </c>
      <c r="L56" s="137">
        <v>2</v>
      </c>
      <c r="M56" s="76"/>
      <c r="N56" s="149"/>
      <c r="O56" s="149"/>
      <c r="P56" s="149"/>
      <c r="Q56" s="111"/>
      <c r="R56" s="149"/>
      <c r="S56" s="149"/>
      <c r="T56" s="149"/>
      <c r="U56" s="149"/>
      <c r="V56" s="133"/>
      <c r="W56" s="76"/>
      <c r="X56" s="77"/>
      <c r="Y56" s="77">
        <v>20</v>
      </c>
      <c r="Z56" s="77"/>
      <c r="AA56" s="182">
        <v>2</v>
      </c>
      <c r="AB56" s="204"/>
      <c r="AC56" s="77"/>
      <c r="AD56" s="77"/>
      <c r="AE56" s="77"/>
      <c r="AF56" s="133"/>
      <c r="AG56" s="171" t="s">
        <v>63</v>
      </c>
      <c r="AH56" s="214">
        <v>2</v>
      </c>
      <c r="AI56" s="67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</row>
    <row r="57" spans="1:125" s="37" customFormat="1" ht="20.100000000000001" customHeight="1">
      <c r="A57" s="72">
        <v>12</v>
      </c>
      <c r="B57" s="191" t="s">
        <v>116</v>
      </c>
      <c r="C57" s="164"/>
      <c r="D57" s="178" t="s">
        <v>74</v>
      </c>
      <c r="E57" s="118">
        <v>20</v>
      </c>
      <c r="F57" s="149"/>
      <c r="G57" s="149"/>
      <c r="H57" s="149">
        <v>20</v>
      </c>
      <c r="I57" s="149"/>
      <c r="J57" s="120">
        <v>5</v>
      </c>
      <c r="K57" s="80">
        <v>25</v>
      </c>
      <c r="L57" s="137">
        <v>2</v>
      </c>
      <c r="M57" s="76"/>
      <c r="N57" s="149"/>
      <c r="O57" s="149"/>
      <c r="P57" s="149"/>
      <c r="Q57" s="111"/>
      <c r="R57" s="149"/>
      <c r="S57" s="149"/>
      <c r="T57" s="149"/>
      <c r="U57" s="149"/>
      <c r="V57" s="133"/>
      <c r="W57" s="76"/>
      <c r="X57" s="77"/>
      <c r="Y57" s="77">
        <v>20</v>
      </c>
      <c r="Z57" s="77"/>
      <c r="AA57" s="182">
        <v>2</v>
      </c>
      <c r="AB57" s="204"/>
      <c r="AC57" s="77"/>
      <c r="AD57" s="77"/>
      <c r="AE57" s="77"/>
      <c r="AF57" s="133"/>
      <c r="AG57" s="171" t="s">
        <v>63</v>
      </c>
      <c r="AH57" s="214">
        <v>2</v>
      </c>
      <c r="AI57" s="6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</row>
    <row r="58" spans="1:125" s="37" customFormat="1" ht="20.100000000000001" customHeight="1">
      <c r="A58" s="72">
        <v>13</v>
      </c>
      <c r="B58" s="192" t="s">
        <v>117</v>
      </c>
      <c r="C58" s="164"/>
      <c r="D58" s="178" t="s">
        <v>74</v>
      </c>
      <c r="E58" s="118">
        <v>20</v>
      </c>
      <c r="F58" s="149"/>
      <c r="G58" s="149"/>
      <c r="H58" s="149">
        <v>20</v>
      </c>
      <c r="I58" s="149"/>
      <c r="J58" s="120">
        <v>5</v>
      </c>
      <c r="K58" s="80">
        <v>25</v>
      </c>
      <c r="L58" s="137">
        <v>2</v>
      </c>
      <c r="M58" s="76"/>
      <c r="N58" s="149"/>
      <c r="O58" s="149"/>
      <c r="P58" s="149"/>
      <c r="Q58" s="111"/>
      <c r="R58" s="149"/>
      <c r="S58" s="149"/>
      <c r="T58" s="149"/>
      <c r="U58" s="149"/>
      <c r="V58" s="133"/>
      <c r="W58" s="76"/>
      <c r="X58" s="77"/>
      <c r="Y58" s="77">
        <v>20</v>
      </c>
      <c r="Z58" s="77"/>
      <c r="AA58" s="182">
        <v>2</v>
      </c>
      <c r="AB58" s="204"/>
      <c r="AC58" s="77"/>
      <c r="AD58" s="77"/>
      <c r="AE58" s="77"/>
      <c r="AF58" s="133"/>
      <c r="AG58" s="171" t="s">
        <v>63</v>
      </c>
      <c r="AH58" s="214">
        <v>2</v>
      </c>
      <c r="AI58" s="67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</row>
    <row r="59" spans="1:125" s="37" customFormat="1" ht="20.100000000000001" customHeight="1">
      <c r="A59" s="72">
        <v>14</v>
      </c>
      <c r="B59" s="191" t="s">
        <v>118</v>
      </c>
      <c r="C59" s="164"/>
      <c r="D59" s="178" t="s">
        <v>74</v>
      </c>
      <c r="E59" s="118">
        <v>20</v>
      </c>
      <c r="F59" s="149"/>
      <c r="G59" s="149"/>
      <c r="H59" s="149">
        <v>20</v>
      </c>
      <c r="I59" s="149"/>
      <c r="J59" s="120">
        <v>5</v>
      </c>
      <c r="K59" s="80">
        <v>25</v>
      </c>
      <c r="L59" s="137">
        <v>2</v>
      </c>
      <c r="M59" s="76"/>
      <c r="N59" s="149"/>
      <c r="O59" s="149"/>
      <c r="P59" s="149"/>
      <c r="Q59" s="111"/>
      <c r="R59" s="149"/>
      <c r="S59" s="149"/>
      <c r="T59" s="149"/>
      <c r="U59" s="149"/>
      <c r="V59" s="133"/>
      <c r="W59" s="76"/>
      <c r="X59" s="77"/>
      <c r="Y59" s="77">
        <v>20</v>
      </c>
      <c r="Z59" s="77"/>
      <c r="AA59" s="182">
        <v>2</v>
      </c>
      <c r="AB59" s="204"/>
      <c r="AC59" s="77"/>
      <c r="AD59" s="77"/>
      <c r="AE59" s="77"/>
      <c r="AF59" s="133"/>
      <c r="AG59" s="171" t="s">
        <v>63</v>
      </c>
      <c r="AH59" s="214">
        <v>2</v>
      </c>
      <c r="AI59" s="67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</row>
    <row r="60" spans="1:125" s="37" customFormat="1" ht="20.100000000000001" customHeight="1">
      <c r="A60" s="72">
        <v>15</v>
      </c>
      <c r="B60" s="203" t="s">
        <v>119</v>
      </c>
      <c r="C60" s="190"/>
      <c r="D60" s="178" t="s">
        <v>74</v>
      </c>
      <c r="E60" s="185">
        <v>20</v>
      </c>
      <c r="F60" s="79"/>
      <c r="G60" s="79"/>
      <c r="H60" s="79">
        <v>20</v>
      </c>
      <c r="I60" s="79"/>
      <c r="J60" s="186">
        <v>5</v>
      </c>
      <c r="K60" s="187">
        <v>25</v>
      </c>
      <c r="L60" s="160">
        <v>2</v>
      </c>
      <c r="M60" s="156"/>
      <c r="N60" s="79"/>
      <c r="O60" s="79"/>
      <c r="P60" s="79"/>
      <c r="Q60" s="188"/>
      <c r="R60" s="79"/>
      <c r="S60" s="79"/>
      <c r="T60" s="79"/>
      <c r="U60" s="79"/>
      <c r="V60" s="189"/>
      <c r="W60" s="156"/>
      <c r="X60" s="184"/>
      <c r="Y60" s="184">
        <v>20</v>
      </c>
      <c r="Z60" s="184"/>
      <c r="AA60" s="182">
        <v>2</v>
      </c>
      <c r="AB60" s="205"/>
      <c r="AC60" s="184"/>
      <c r="AD60" s="184"/>
      <c r="AE60" s="184"/>
      <c r="AF60" s="189"/>
      <c r="AG60" s="171" t="s">
        <v>63</v>
      </c>
      <c r="AH60" s="214">
        <v>2</v>
      </c>
      <c r="AI60" s="67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</row>
    <row r="61" spans="1:125" s="37" customFormat="1" ht="20.100000000000001" customHeight="1">
      <c r="A61" s="229" t="s">
        <v>61</v>
      </c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1"/>
      <c r="W61" s="232" t="s">
        <v>76</v>
      </c>
      <c r="X61" s="232"/>
      <c r="Y61" s="232"/>
      <c r="Z61" s="232"/>
      <c r="AA61" s="233"/>
      <c r="AB61" s="241"/>
      <c r="AC61" s="238"/>
      <c r="AD61" s="238"/>
      <c r="AE61" s="238"/>
      <c r="AF61" s="239"/>
      <c r="AG61" s="171"/>
      <c r="AH61" s="214"/>
      <c r="AI61" s="67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</row>
    <row r="62" spans="1:125" s="37" customFormat="1" ht="20.100000000000001" customHeight="1">
      <c r="A62" s="72">
        <v>16</v>
      </c>
      <c r="B62" s="183" t="s">
        <v>120</v>
      </c>
      <c r="C62" s="164"/>
      <c r="D62" s="178" t="s">
        <v>74</v>
      </c>
      <c r="E62" s="118">
        <v>20</v>
      </c>
      <c r="F62" s="75"/>
      <c r="G62" s="75"/>
      <c r="H62" s="75">
        <v>20</v>
      </c>
      <c r="I62" s="75"/>
      <c r="J62" s="120">
        <v>5</v>
      </c>
      <c r="K62" s="80">
        <v>25</v>
      </c>
      <c r="L62" s="137">
        <v>2</v>
      </c>
      <c r="M62" s="76"/>
      <c r="N62" s="75"/>
      <c r="O62" s="75"/>
      <c r="P62" s="75"/>
      <c r="Q62" s="111"/>
      <c r="R62" s="76"/>
      <c r="S62" s="77"/>
      <c r="T62" s="77"/>
      <c r="U62" s="77"/>
      <c r="V62" s="193"/>
      <c r="W62" s="76"/>
      <c r="X62" s="77"/>
      <c r="Y62" s="77">
        <v>20</v>
      </c>
      <c r="Z62" s="77"/>
      <c r="AA62" s="182">
        <v>2</v>
      </c>
      <c r="AB62" s="204"/>
      <c r="AC62" s="77"/>
      <c r="AD62" s="77"/>
      <c r="AE62" s="77"/>
      <c r="AF62" s="133"/>
      <c r="AG62" s="171" t="s">
        <v>57</v>
      </c>
      <c r="AH62" s="214">
        <v>2</v>
      </c>
      <c r="AI62" s="67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</row>
    <row r="63" spans="1:125" s="37" customFormat="1" ht="20.100000000000001" customHeight="1">
      <c r="A63" s="72">
        <v>17</v>
      </c>
      <c r="B63" s="183" t="s">
        <v>121</v>
      </c>
      <c r="C63" s="164"/>
      <c r="D63" s="178" t="s">
        <v>74</v>
      </c>
      <c r="E63" s="118">
        <v>20</v>
      </c>
      <c r="F63" s="75"/>
      <c r="G63" s="75"/>
      <c r="H63" s="75">
        <v>20</v>
      </c>
      <c r="I63" s="75"/>
      <c r="J63" s="120">
        <v>5</v>
      </c>
      <c r="K63" s="80">
        <v>25</v>
      </c>
      <c r="L63" s="137">
        <v>2</v>
      </c>
      <c r="M63" s="76"/>
      <c r="N63" s="75"/>
      <c r="O63" s="75"/>
      <c r="P63" s="75"/>
      <c r="Q63" s="111"/>
      <c r="R63" s="76"/>
      <c r="S63" s="77"/>
      <c r="T63" s="77"/>
      <c r="U63" s="77"/>
      <c r="V63" s="193"/>
      <c r="W63" s="76"/>
      <c r="X63" s="77"/>
      <c r="Y63" s="77">
        <v>20</v>
      </c>
      <c r="Z63" s="77"/>
      <c r="AA63" s="182">
        <v>2</v>
      </c>
      <c r="AB63" s="204"/>
      <c r="AC63" s="77"/>
      <c r="AD63" s="77"/>
      <c r="AE63" s="77"/>
      <c r="AF63" s="133"/>
      <c r="AG63" s="171" t="s">
        <v>57</v>
      </c>
      <c r="AH63" s="214">
        <v>2</v>
      </c>
      <c r="AI63" s="67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</row>
    <row r="64" spans="1:125" s="37" customFormat="1" ht="20.100000000000001" customHeight="1">
      <c r="A64" s="72">
        <v>18</v>
      </c>
      <c r="B64" s="183" t="s">
        <v>122</v>
      </c>
      <c r="C64" s="164"/>
      <c r="D64" s="178" t="s">
        <v>74</v>
      </c>
      <c r="E64" s="118">
        <v>20</v>
      </c>
      <c r="F64" s="75"/>
      <c r="G64" s="75"/>
      <c r="H64" s="75">
        <v>20</v>
      </c>
      <c r="I64" s="75"/>
      <c r="J64" s="120">
        <v>5</v>
      </c>
      <c r="K64" s="80">
        <v>25</v>
      </c>
      <c r="L64" s="137">
        <v>2</v>
      </c>
      <c r="M64" s="76"/>
      <c r="N64" s="75"/>
      <c r="O64" s="75"/>
      <c r="P64" s="75"/>
      <c r="Q64" s="111"/>
      <c r="R64" s="76"/>
      <c r="S64" s="77"/>
      <c r="T64" s="77"/>
      <c r="U64" s="77"/>
      <c r="V64" s="193"/>
      <c r="W64" s="76"/>
      <c r="X64" s="77"/>
      <c r="Y64" s="77">
        <v>20</v>
      </c>
      <c r="Z64" s="77"/>
      <c r="AA64" s="182">
        <v>2</v>
      </c>
      <c r="AB64" s="204"/>
      <c r="AC64" s="77"/>
      <c r="AD64" s="77"/>
      <c r="AE64" s="77"/>
      <c r="AF64" s="133"/>
      <c r="AG64" s="171" t="s">
        <v>57</v>
      </c>
      <c r="AH64" s="214">
        <v>2</v>
      </c>
      <c r="AI64" s="67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</row>
    <row r="65" spans="1:125" s="37" customFormat="1" ht="20.100000000000001" customHeight="1">
      <c r="A65" s="72">
        <v>19</v>
      </c>
      <c r="B65" s="183" t="s">
        <v>123</v>
      </c>
      <c r="C65" s="164"/>
      <c r="D65" s="178" t="s">
        <v>74</v>
      </c>
      <c r="E65" s="118">
        <v>20</v>
      </c>
      <c r="F65" s="75"/>
      <c r="G65" s="75"/>
      <c r="H65" s="75">
        <v>20</v>
      </c>
      <c r="I65" s="75"/>
      <c r="J65" s="120">
        <v>5</v>
      </c>
      <c r="K65" s="80">
        <v>25</v>
      </c>
      <c r="L65" s="137">
        <v>2</v>
      </c>
      <c r="M65" s="76"/>
      <c r="N65" s="75"/>
      <c r="O65" s="75"/>
      <c r="P65" s="75"/>
      <c r="Q65" s="111"/>
      <c r="R65" s="76"/>
      <c r="S65" s="77"/>
      <c r="T65" s="77"/>
      <c r="U65" s="77"/>
      <c r="V65" s="193"/>
      <c r="W65" s="76"/>
      <c r="X65" s="77"/>
      <c r="Y65" s="77">
        <v>20</v>
      </c>
      <c r="Z65" s="77"/>
      <c r="AA65" s="182">
        <v>2</v>
      </c>
      <c r="AB65" s="204"/>
      <c r="AC65" s="77"/>
      <c r="AD65" s="77"/>
      <c r="AE65" s="77"/>
      <c r="AF65" s="133"/>
      <c r="AG65" s="171" t="s">
        <v>57</v>
      </c>
      <c r="AH65" s="214">
        <v>2</v>
      </c>
      <c r="AI65" s="67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</row>
    <row r="66" spans="1:125" s="37" customFormat="1" ht="20.100000000000001" customHeight="1">
      <c r="A66" s="72">
        <v>20</v>
      </c>
      <c r="B66" s="183" t="s">
        <v>124</v>
      </c>
      <c r="C66" s="190"/>
      <c r="D66" s="178" t="s">
        <v>74</v>
      </c>
      <c r="E66" s="185">
        <v>20</v>
      </c>
      <c r="F66" s="79"/>
      <c r="G66" s="79"/>
      <c r="H66" s="79">
        <v>20</v>
      </c>
      <c r="I66" s="79"/>
      <c r="J66" s="186">
        <v>5</v>
      </c>
      <c r="K66" s="187">
        <v>25</v>
      </c>
      <c r="L66" s="160">
        <v>2</v>
      </c>
      <c r="M66" s="156"/>
      <c r="N66" s="79"/>
      <c r="O66" s="79"/>
      <c r="P66" s="79"/>
      <c r="Q66" s="188"/>
      <c r="R66" s="156"/>
      <c r="S66" s="184"/>
      <c r="T66" s="184"/>
      <c r="U66" s="184"/>
      <c r="V66" s="194"/>
      <c r="W66" s="156"/>
      <c r="X66" s="184"/>
      <c r="Y66" s="184">
        <v>20</v>
      </c>
      <c r="Z66" s="184"/>
      <c r="AA66" s="182">
        <v>2</v>
      </c>
      <c r="AB66" s="205"/>
      <c r="AC66" s="184"/>
      <c r="AD66" s="184"/>
      <c r="AE66" s="184"/>
      <c r="AF66" s="189"/>
      <c r="AG66" s="171" t="s">
        <v>57</v>
      </c>
      <c r="AH66" s="214">
        <v>2</v>
      </c>
      <c r="AI66" s="67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</row>
    <row r="67" spans="1:125" s="37" customFormat="1" ht="20.100000000000001" customHeight="1">
      <c r="A67" s="229" t="s">
        <v>87</v>
      </c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1"/>
      <c r="W67" s="240" t="s">
        <v>78</v>
      </c>
      <c r="X67" s="232"/>
      <c r="Y67" s="232"/>
      <c r="Z67" s="232"/>
      <c r="AA67" s="233"/>
      <c r="AB67" s="309"/>
      <c r="AC67" s="310"/>
      <c r="AD67" s="310"/>
      <c r="AE67" s="310"/>
      <c r="AF67" s="311"/>
      <c r="AG67" s="171"/>
      <c r="AH67" s="214"/>
      <c r="AI67" s="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</row>
    <row r="68" spans="1:125" s="37" customFormat="1" ht="20.100000000000001" customHeight="1">
      <c r="A68" s="72">
        <v>21</v>
      </c>
      <c r="B68" s="181" t="s">
        <v>125</v>
      </c>
      <c r="C68" s="164"/>
      <c r="D68" s="178" t="s">
        <v>74</v>
      </c>
      <c r="E68" s="118">
        <v>20</v>
      </c>
      <c r="F68" s="75"/>
      <c r="G68" s="75"/>
      <c r="H68" s="75">
        <v>20</v>
      </c>
      <c r="I68" s="75"/>
      <c r="J68" s="120">
        <v>5</v>
      </c>
      <c r="K68" s="80">
        <v>25</v>
      </c>
      <c r="L68" s="137">
        <v>2</v>
      </c>
      <c r="M68" s="76"/>
      <c r="N68" s="75"/>
      <c r="O68" s="75"/>
      <c r="P68" s="75"/>
      <c r="Q68" s="111"/>
      <c r="R68" s="75"/>
      <c r="S68" s="75"/>
      <c r="T68" s="75"/>
      <c r="U68" s="75"/>
      <c r="V68" s="133"/>
      <c r="W68" s="76"/>
      <c r="X68" s="77"/>
      <c r="Y68" s="77">
        <v>20</v>
      </c>
      <c r="Z68" s="77"/>
      <c r="AA68" s="182">
        <v>2</v>
      </c>
      <c r="AB68" s="77"/>
      <c r="AC68" s="77"/>
      <c r="AD68" s="77"/>
      <c r="AE68" s="77"/>
      <c r="AF68" s="133"/>
      <c r="AG68" s="171" t="s">
        <v>57</v>
      </c>
      <c r="AH68" s="214">
        <v>2</v>
      </c>
      <c r="AI68" s="67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</row>
    <row r="69" spans="1:125" s="37" customFormat="1" ht="20.100000000000001" customHeight="1">
      <c r="A69" s="72">
        <v>22</v>
      </c>
      <c r="B69" s="181" t="s">
        <v>126</v>
      </c>
      <c r="C69" s="164"/>
      <c r="D69" s="178" t="s">
        <v>74</v>
      </c>
      <c r="E69" s="118">
        <v>20</v>
      </c>
      <c r="F69" s="75"/>
      <c r="G69" s="75"/>
      <c r="H69" s="75">
        <v>20</v>
      </c>
      <c r="I69" s="75"/>
      <c r="J69" s="120">
        <v>5</v>
      </c>
      <c r="K69" s="80">
        <v>25</v>
      </c>
      <c r="L69" s="137">
        <v>2</v>
      </c>
      <c r="M69" s="76"/>
      <c r="N69" s="75"/>
      <c r="O69" s="75"/>
      <c r="P69" s="75"/>
      <c r="Q69" s="111"/>
      <c r="R69" s="75"/>
      <c r="S69" s="75"/>
      <c r="T69" s="75"/>
      <c r="U69" s="75"/>
      <c r="V69" s="133"/>
      <c r="W69" s="76"/>
      <c r="X69" s="77"/>
      <c r="Y69" s="77">
        <v>20</v>
      </c>
      <c r="Z69" s="77"/>
      <c r="AA69" s="182">
        <v>2</v>
      </c>
      <c r="AB69" s="77"/>
      <c r="AC69" s="77"/>
      <c r="AD69" s="77"/>
      <c r="AE69" s="77"/>
      <c r="AF69" s="133"/>
      <c r="AG69" s="171" t="s">
        <v>57</v>
      </c>
      <c r="AH69" s="214">
        <v>2</v>
      </c>
      <c r="AI69" s="67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</row>
    <row r="70" spans="1:125" s="37" customFormat="1" ht="20.100000000000001" customHeight="1">
      <c r="A70" s="72">
        <v>23</v>
      </c>
      <c r="B70" s="191" t="s">
        <v>127</v>
      </c>
      <c r="C70" s="164"/>
      <c r="D70" s="178" t="s">
        <v>74</v>
      </c>
      <c r="E70" s="118">
        <v>20</v>
      </c>
      <c r="F70" s="75"/>
      <c r="G70" s="75"/>
      <c r="H70" s="75">
        <v>20</v>
      </c>
      <c r="I70" s="75"/>
      <c r="J70" s="120">
        <v>5</v>
      </c>
      <c r="K70" s="80">
        <v>25</v>
      </c>
      <c r="L70" s="137">
        <v>2</v>
      </c>
      <c r="M70" s="76"/>
      <c r="N70" s="75"/>
      <c r="O70" s="75"/>
      <c r="P70" s="75"/>
      <c r="Q70" s="111"/>
      <c r="R70" s="75"/>
      <c r="S70" s="75"/>
      <c r="T70" s="75"/>
      <c r="U70" s="75"/>
      <c r="V70" s="133"/>
      <c r="W70" s="76"/>
      <c r="X70" s="77"/>
      <c r="Y70" s="77">
        <v>20</v>
      </c>
      <c r="Z70" s="77"/>
      <c r="AA70" s="182">
        <v>2</v>
      </c>
      <c r="AB70" s="77"/>
      <c r="AC70" s="77"/>
      <c r="AD70" s="77"/>
      <c r="AE70" s="77"/>
      <c r="AF70" s="133"/>
      <c r="AG70" s="171" t="s">
        <v>57</v>
      </c>
      <c r="AH70" s="214">
        <v>2</v>
      </c>
      <c r="AI70" s="67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</row>
    <row r="71" spans="1:125" s="37" customFormat="1" ht="20.100000000000001" customHeight="1">
      <c r="A71" s="72">
        <v>24</v>
      </c>
      <c r="B71" s="191" t="s">
        <v>128</v>
      </c>
      <c r="C71" s="190"/>
      <c r="D71" s="178" t="s">
        <v>74</v>
      </c>
      <c r="E71" s="185">
        <v>20</v>
      </c>
      <c r="F71" s="79"/>
      <c r="G71" s="79"/>
      <c r="H71" s="79">
        <v>20</v>
      </c>
      <c r="I71" s="79"/>
      <c r="J71" s="186">
        <v>5</v>
      </c>
      <c r="K71" s="187">
        <v>25</v>
      </c>
      <c r="L71" s="160">
        <v>2</v>
      </c>
      <c r="M71" s="156"/>
      <c r="N71" s="79"/>
      <c r="O71" s="79"/>
      <c r="P71" s="79"/>
      <c r="Q71" s="188"/>
      <c r="R71" s="79"/>
      <c r="S71" s="79"/>
      <c r="T71" s="79"/>
      <c r="U71" s="79"/>
      <c r="V71" s="189"/>
      <c r="W71" s="156"/>
      <c r="X71" s="184"/>
      <c r="Y71" s="184">
        <v>20</v>
      </c>
      <c r="Z71" s="184"/>
      <c r="AA71" s="182">
        <v>2</v>
      </c>
      <c r="AB71" s="184"/>
      <c r="AC71" s="184"/>
      <c r="AD71" s="184"/>
      <c r="AE71" s="184"/>
      <c r="AF71" s="189"/>
      <c r="AG71" s="171" t="s">
        <v>57</v>
      </c>
      <c r="AH71" s="214">
        <v>2</v>
      </c>
      <c r="AI71" s="67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</row>
    <row r="72" spans="1:125" s="37" customFormat="1" ht="20.100000000000001" customHeight="1">
      <c r="A72" s="229" t="s">
        <v>89</v>
      </c>
      <c r="B72" s="230"/>
      <c r="C72" s="230"/>
      <c r="D72" s="230"/>
      <c r="E72" s="230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1"/>
      <c r="W72" s="232" t="s">
        <v>73</v>
      </c>
      <c r="X72" s="232"/>
      <c r="Y72" s="232"/>
      <c r="Z72" s="232"/>
      <c r="AA72" s="233"/>
      <c r="AB72" s="234" t="s">
        <v>73</v>
      </c>
      <c r="AC72" s="232"/>
      <c r="AD72" s="232"/>
      <c r="AE72" s="232"/>
      <c r="AF72" s="235"/>
      <c r="AG72" s="171"/>
      <c r="AH72" s="214"/>
      <c r="AI72" s="67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</row>
    <row r="73" spans="1:125" s="37" customFormat="1" ht="20.100000000000001" customHeight="1">
      <c r="A73" s="72">
        <v>25</v>
      </c>
      <c r="B73" s="78" t="s">
        <v>129</v>
      </c>
      <c r="C73" s="149" t="s">
        <v>74</v>
      </c>
      <c r="D73" s="74"/>
      <c r="E73" s="118">
        <v>20</v>
      </c>
      <c r="F73" s="75"/>
      <c r="G73" s="75"/>
      <c r="H73" s="75">
        <v>20</v>
      </c>
      <c r="I73" s="75"/>
      <c r="J73" s="120">
        <v>5</v>
      </c>
      <c r="K73" s="80">
        <v>25</v>
      </c>
      <c r="L73" s="137">
        <v>2</v>
      </c>
      <c r="M73" s="76"/>
      <c r="N73" s="75"/>
      <c r="O73" s="75"/>
      <c r="P73" s="75"/>
      <c r="Q73" s="111"/>
      <c r="R73" s="75"/>
      <c r="S73" s="75"/>
      <c r="T73" s="75"/>
      <c r="U73" s="75"/>
      <c r="V73" s="133"/>
      <c r="W73" s="76"/>
      <c r="X73" s="77"/>
      <c r="Y73" s="149">
        <v>20</v>
      </c>
      <c r="Z73" s="77"/>
      <c r="AA73" s="128">
        <v>2</v>
      </c>
      <c r="AB73" s="77"/>
      <c r="AC73" s="77"/>
      <c r="AD73" s="149"/>
      <c r="AE73" s="77"/>
      <c r="AF73" s="137"/>
      <c r="AG73" s="171" t="s">
        <v>57</v>
      </c>
      <c r="AH73" s="214">
        <v>2</v>
      </c>
      <c r="AI73" s="67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</row>
    <row r="74" spans="1:125" s="37" customFormat="1" ht="20.100000000000001" customHeight="1">
      <c r="A74" s="72">
        <v>26</v>
      </c>
      <c r="B74" s="179" t="s">
        <v>130</v>
      </c>
      <c r="C74" s="149" t="s">
        <v>74</v>
      </c>
      <c r="D74" s="74"/>
      <c r="E74" s="118">
        <v>20</v>
      </c>
      <c r="F74" s="75"/>
      <c r="G74" s="75"/>
      <c r="H74" s="75">
        <v>20</v>
      </c>
      <c r="I74" s="75"/>
      <c r="J74" s="120">
        <v>5</v>
      </c>
      <c r="K74" s="80">
        <v>25</v>
      </c>
      <c r="L74" s="137">
        <v>2</v>
      </c>
      <c r="M74" s="76"/>
      <c r="N74" s="75"/>
      <c r="O74" s="75"/>
      <c r="P74" s="75"/>
      <c r="Q74" s="111"/>
      <c r="R74" s="75"/>
      <c r="S74" s="75"/>
      <c r="T74" s="75"/>
      <c r="U74" s="75"/>
      <c r="V74" s="133"/>
      <c r="W74" s="76"/>
      <c r="X74" s="77"/>
      <c r="Y74" s="77">
        <v>20</v>
      </c>
      <c r="Z74" s="77"/>
      <c r="AA74" s="182">
        <v>2</v>
      </c>
      <c r="AB74" s="77"/>
      <c r="AC74" s="77"/>
      <c r="AD74" s="77"/>
      <c r="AE74" s="77"/>
      <c r="AF74" s="193"/>
      <c r="AG74" s="171" t="s">
        <v>57</v>
      </c>
      <c r="AH74" s="214">
        <v>2</v>
      </c>
      <c r="AI74" s="67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</row>
    <row r="75" spans="1:125" s="37" customFormat="1" ht="20.100000000000001" customHeight="1">
      <c r="A75" s="72">
        <v>27</v>
      </c>
      <c r="B75" s="78" t="s">
        <v>131</v>
      </c>
      <c r="C75" s="149" t="s">
        <v>74</v>
      </c>
      <c r="D75" s="74"/>
      <c r="E75" s="118">
        <v>20</v>
      </c>
      <c r="F75" s="75"/>
      <c r="G75" s="75"/>
      <c r="H75" s="75">
        <v>20</v>
      </c>
      <c r="I75" s="75"/>
      <c r="J75" s="120">
        <v>5</v>
      </c>
      <c r="K75" s="80">
        <v>25</v>
      </c>
      <c r="L75" s="137">
        <v>2</v>
      </c>
      <c r="M75" s="76"/>
      <c r="N75" s="75"/>
      <c r="O75" s="75"/>
      <c r="P75" s="75"/>
      <c r="Q75" s="111"/>
      <c r="R75" s="75"/>
      <c r="S75" s="75"/>
      <c r="T75" s="75"/>
      <c r="U75" s="75"/>
      <c r="V75" s="133"/>
      <c r="W75" s="76"/>
      <c r="X75" s="77"/>
      <c r="Y75" s="77">
        <v>20</v>
      </c>
      <c r="Z75" s="77"/>
      <c r="AA75" s="182">
        <v>2</v>
      </c>
      <c r="AB75" s="77"/>
      <c r="AC75" s="77"/>
      <c r="AD75" s="77"/>
      <c r="AE75" s="77"/>
      <c r="AF75" s="193"/>
      <c r="AG75" s="171" t="s">
        <v>57</v>
      </c>
      <c r="AH75" s="214">
        <v>2</v>
      </c>
      <c r="AI75" s="67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</row>
    <row r="76" spans="1:125" s="37" customFormat="1" ht="20.100000000000001" customHeight="1">
      <c r="A76" s="72">
        <v>28</v>
      </c>
      <c r="B76" s="78" t="s">
        <v>136</v>
      </c>
      <c r="C76" s="149" t="s">
        <v>75</v>
      </c>
      <c r="D76" s="74"/>
      <c r="E76" s="118">
        <v>20</v>
      </c>
      <c r="F76" s="75"/>
      <c r="G76" s="75"/>
      <c r="H76" s="75">
        <v>20</v>
      </c>
      <c r="I76" s="75"/>
      <c r="J76" s="120">
        <v>5</v>
      </c>
      <c r="K76" s="80">
        <v>25</v>
      </c>
      <c r="L76" s="137">
        <v>2</v>
      </c>
      <c r="M76" s="76"/>
      <c r="N76" s="75"/>
      <c r="O76" s="75"/>
      <c r="P76" s="75"/>
      <c r="Q76" s="111"/>
      <c r="R76" s="75"/>
      <c r="S76" s="75"/>
      <c r="T76" s="75"/>
      <c r="U76" s="75"/>
      <c r="V76" s="133"/>
      <c r="W76" s="76"/>
      <c r="X76" s="77"/>
      <c r="Y76" s="77"/>
      <c r="Z76" s="77"/>
      <c r="AA76" s="182"/>
      <c r="AB76" s="77"/>
      <c r="AC76" s="77"/>
      <c r="AD76" s="77">
        <v>20</v>
      </c>
      <c r="AE76" s="77"/>
      <c r="AF76" s="193">
        <v>2</v>
      </c>
      <c r="AG76" s="171" t="s">
        <v>57</v>
      </c>
      <c r="AH76" s="214">
        <v>2</v>
      </c>
      <c r="AI76" s="67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</row>
    <row r="77" spans="1:125" s="37" customFormat="1" ht="20.100000000000001" customHeight="1">
      <c r="A77" s="72">
        <v>29</v>
      </c>
      <c r="B77" s="78" t="s">
        <v>140</v>
      </c>
      <c r="C77" s="149" t="s">
        <v>75</v>
      </c>
      <c r="D77" s="74"/>
      <c r="E77" s="118">
        <v>20</v>
      </c>
      <c r="F77" s="75"/>
      <c r="G77" s="75"/>
      <c r="H77" s="75">
        <v>20</v>
      </c>
      <c r="I77" s="75"/>
      <c r="J77" s="120">
        <v>5</v>
      </c>
      <c r="K77" s="80">
        <v>25</v>
      </c>
      <c r="L77" s="137">
        <v>2</v>
      </c>
      <c r="M77" s="76"/>
      <c r="N77" s="75"/>
      <c r="O77" s="75"/>
      <c r="P77" s="75"/>
      <c r="Q77" s="111"/>
      <c r="R77" s="75"/>
      <c r="S77" s="75"/>
      <c r="T77" s="75"/>
      <c r="U77" s="75"/>
      <c r="V77" s="133"/>
      <c r="W77" s="76"/>
      <c r="X77" s="77"/>
      <c r="Y77" s="77"/>
      <c r="Z77" s="77"/>
      <c r="AA77" s="182"/>
      <c r="AB77" s="77"/>
      <c r="AC77" s="77"/>
      <c r="AD77" s="77">
        <v>20</v>
      </c>
      <c r="AE77" s="77"/>
      <c r="AF77" s="193">
        <v>2</v>
      </c>
      <c r="AG77" s="171" t="s">
        <v>57</v>
      </c>
      <c r="AH77" s="214">
        <v>2</v>
      </c>
      <c r="AI77" s="6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</row>
    <row r="78" spans="1:125" s="37" customFormat="1" ht="20.100000000000001" customHeight="1">
      <c r="A78" s="72">
        <v>30</v>
      </c>
      <c r="B78" s="78" t="s">
        <v>132</v>
      </c>
      <c r="C78" s="149" t="s">
        <v>75</v>
      </c>
      <c r="D78" s="74"/>
      <c r="E78" s="118">
        <v>20</v>
      </c>
      <c r="F78" s="75"/>
      <c r="G78" s="75"/>
      <c r="H78" s="75">
        <v>20</v>
      </c>
      <c r="I78" s="75"/>
      <c r="J78" s="120">
        <v>5</v>
      </c>
      <c r="K78" s="80">
        <v>25</v>
      </c>
      <c r="L78" s="137">
        <v>2</v>
      </c>
      <c r="M78" s="76"/>
      <c r="N78" s="75"/>
      <c r="O78" s="75"/>
      <c r="P78" s="75"/>
      <c r="Q78" s="111"/>
      <c r="R78" s="75"/>
      <c r="S78" s="75"/>
      <c r="T78" s="75"/>
      <c r="U78" s="75"/>
      <c r="V78" s="133"/>
      <c r="W78" s="76"/>
      <c r="X78" s="77"/>
      <c r="Y78" s="184"/>
      <c r="Z78" s="184"/>
      <c r="AA78" s="182"/>
      <c r="AB78" s="77"/>
      <c r="AC78" s="77"/>
      <c r="AD78" s="184">
        <v>20</v>
      </c>
      <c r="AE78" s="184"/>
      <c r="AF78" s="193">
        <v>2</v>
      </c>
      <c r="AG78" s="171" t="s">
        <v>57</v>
      </c>
      <c r="AH78" s="214">
        <v>2</v>
      </c>
      <c r="AI78" s="67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</row>
    <row r="79" spans="1:125" s="44" customFormat="1" ht="20.100000000000001" customHeight="1">
      <c r="A79" s="293" t="s">
        <v>59</v>
      </c>
      <c r="B79" s="294"/>
      <c r="C79" s="124"/>
      <c r="D79" s="124"/>
      <c r="E79" s="124">
        <f t="shared" ref="E79:L79" si="2">SUM(E44,E45,E46,E50,E51,E52,E56,E57,E58,E62,E63,E64,E68,E69,E73,E74,E76,E77)</f>
        <v>360</v>
      </c>
      <c r="F79" s="124">
        <f t="shared" si="2"/>
        <v>0</v>
      </c>
      <c r="G79" s="207">
        <f t="shared" si="2"/>
        <v>0</v>
      </c>
      <c r="H79" s="143">
        <f t="shared" si="2"/>
        <v>360</v>
      </c>
      <c r="I79" s="143">
        <f t="shared" si="2"/>
        <v>0</v>
      </c>
      <c r="J79" s="143">
        <f t="shared" si="2"/>
        <v>90</v>
      </c>
      <c r="K79" s="143">
        <f t="shared" si="2"/>
        <v>450</v>
      </c>
      <c r="L79" s="132">
        <f t="shared" si="2"/>
        <v>36</v>
      </c>
      <c r="M79" s="123"/>
      <c r="N79" s="124"/>
      <c r="O79" s="124"/>
      <c r="P79" s="124"/>
      <c r="Q79" s="124"/>
      <c r="R79" s="124">
        <f>SUM(R44,R45,R46,R50,R51,R52)</f>
        <v>0</v>
      </c>
      <c r="S79" s="124">
        <f>SUM(S44,S45,S46,S50,S51,S52)</f>
        <v>0</v>
      </c>
      <c r="T79" s="124">
        <f>SUM(T44,T45,T46,T50,T51,T52)</f>
        <v>120</v>
      </c>
      <c r="U79" s="124">
        <f>SUM(U44,U45,U46,U50,U51,U52)</f>
        <v>0</v>
      </c>
      <c r="V79" s="195">
        <f>SUM(V44,V45,V46,V50,V51,V52)</f>
        <v>12</v>
      </c>
      <c r="W79" s="208">
        <f>SUM(W56,W57,W58,W62,W63,W64,W68,W69,W73,W74)</f>
        <v>0</v>
      </c>
      <c r="X79" s="143">
        <f>SUM(X56,X57,X58,X62,X63,X64,X68,X69,X73,X74)</f>
        <v>0</v>
      </c>
      <c r="Y79" s="124">
        <f>SUM(Y56,Y57,Y58,Y62,Y63,Y64,Y68,Y69,Y73,Y74)</f>
        <v>200</v>
      </c>
      <c r="Z79" s="207">
        <f>SUM(Z56,Z57,Z58,Z62,Z63,Z64,Z68,Z69,Z73,Z74)</f>
        <v>0</v>
      </c>
      <c r="AA79" s="155">
        <f>SUM(AA56,AA57,AA58,AA62,AA63,AA64,AA68,AA69,AA73,AA74)</f>
        <v>20</v>
      </c>
      <c r="AB79" s="124">
        <f>SUM(AB76,AB77)</f>
        <v>0</v>
      </c>
      <c r="AC79" s="124">
        <f>SUM(AC76,AC77)</f>
        <v>0</v>
      </c>
      <c r="AD79" s="124">
        <f>SUM(AD76,AD77)</f>
        <v>40</v>
      </c>
      <c r="AE79" s="124">
        <f>SUM(AE76,AE77)</f>
        <v>0</v>
      </c>
      <c r="AF79" s="155">
        <f>SUM(AF76,AF77)</f>
        <v>4</v>
      </c>
      <c r="AG79" s="173"/>
      <c r="AH79" s="218"/>
      <c r="AI79" s="67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</row>
    <row r="80" spans="1:125" s="44" customFormat="1" ht="39.950000000000003" customHeight="1">
      <c r="A80" s="319" t="s">
        <v>37</v>
      </c>
      <c r="B80" s="320"/>
      <c r="C80" s="75"/>
      <c r="D80" s="75"/>
      <c r="E80" s="75">
        <f t="shared" ref="E80:AF80" si="3">SUM(E41,E79)</f>
        <v>600</v>
      </c>
      <c r="F80" s="149">
        <f t="shared" si="3"/>
        <v>0</v>
      </c>
      <c r="G80" s="149">
        <f t="shared" si="3"/>
        <v>0</v>
      </c>
      <c r="H80" s="149">
        <f t="shared" si="3"/>
        <v>600</v>
      </c>
      <c r="I80" s="149">
        <f t="shared" si="3"/>
        <v>0</v>
      </c>
      <c r="J80" s="149">
        <f t="shared" si="3"/>
        <v>155</v>
      </c>
      <c r="K80" s="149">
        <f t="shared" si="3"/>
        <v>755</v>
      </c>
      <c r="L80" s="206">
        <f t="shared" si="3"/>
        <v>60.5</v>
      </c>
      <c r="M80" s="76">
        <f t="shared" si="3"/>
        <v>0</v>
      </c>
      <c r="N80" s="149">
        <f t="shared" si="3"/>
        <v>0</v>
      </c>
      <c r="O80" s="149">
        <f t="shared" si="3"/>
        <v>120</v>
      </c>
      <c r="P80" s="149">
        <f t="shared" si="3"/>
        <v>0</v>
      </c>
      <c r="Q80" s="73">
        <f t="shared" si="3"/>
        <v>12.5</v>
      </c>
      <c r="R80" s="149">
        <f t="shared" si="3"/>
        <v>0</v>
      </c>
      <c r="S80" s="149">
        <f t="shared" si="3"/>
        <v>0</v>
      </c>
      <c r="T80" s="149">
        <f t="shared" si="3"/>
        <v>200</v>
      </c>
      <c r="U80" s="149">
        <f t="shared" si="3"/>
        <v>0</v>
      </c>
      <c r="V80" s="74">
        <f t="shared" si="3"/>
        <v>20</v>
      </c>
      <c r="W80" s="135">
        <f t="shared" si="3"/>
        <v>0</v>
      </c>
      <c r="X80" s="149">
        <f t="shared" si="3"/>
        <v>0</v>
      </c>
      <c r="Y80" s="149">
        <f t="shared" si="3"/>
        <v>240</v>
      </c>
      <c r="Z80" s="149">
        <f t="shared" si="3"/>
        <v>0</v>
      </c>
      <c r="AA80" s="73">
        <f t="shared" si="3"/>
        <v>24</v>
      </c>
      <c r="AB80" s="149">
        <f t="shared" si="3"/>
        <v>0</v>
      </c>
      <c r="AC80" s="149">
        <f t="shared" si="3"/>
        <v>0</v>
      </c>
      <c r="AD80" s="149">
        <f t="shared" si="3"/>
        <v>40</v>
      </c>
      <c r="AE80" s="149">
        <f t="shared" si="3"/>
        <v>0</v>
      </c>
      <c r="AF80" s="73">
        <f t="shared" si="3"/>
        <v>4</v>
      </c>
      <c r="AG80" s="174"/>
      <c r="AH80" s="214"/>
      <c r="AI80" s="67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</row>
    <row r="81" spans="1:125" s="39" customFormat="1" ht="20.100000000000001" customHeight="1">
      <c r="A81" s="287" t="s">
        <v>34</v>
      </c>
      <c r="B81" s="288"/>
      <c r="C81" s="288"/>
      <c r="D81" s="288"/>
      <c r="E81" s="288"/>
      <c r="F81" s="288"/>
      <c r="G81" s="288"/>
      <c r="H81" s="288"/>
      <c r="I81" s="288"/>
      <c r="J81" s="288"/>
      <c r="K81" s="288"/>
      <c r="L81" s="288"/>
      <c r="M81" s="289"/>
      <c r="N81" s="289"/>
      <c r="O81" s="289"/>
      <c r="P81" s="289"/>
      <c r="Q81" s="289"/>
      <c r="R81" s="289"/>
      <c r="S81" s="289"/>
      <c r="T81" s="289"/>
      <c r="U81" s="289"/>
      <c r="V81" s="289"/>
      <c r="W81" s="289"/>
      <c r="X81" s="289"/>
      <c r="Y81" s="289"/>
      <c r="Z81" s="289"/>
      <c r="AA81" s="289"/>
      <c r="AB81" s="289"/>
      <c r="AC81" s="289"/>
      <c r="AD81" s="289"/>
      <c r="AE81" s="289"/>
      <c r="AF81" s="290"/>
      <c r="AG81" s="174"/>
      <c r="AH81" s="214"/>
      <c r="AI81" s="66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</row>
    <row r="82" spans="1:125" s="39" customFormat="1" ht="20.100000000000001" customHeight="1">
      <c r="A82" s="229" t="s">
        <v>85</v>
      </c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30"/>
      <c r="Z82" s="230"/>
      <c r="AA82" s="230"/>
      <c r="AB82" s="230"/>
      <c r="AC82" s="230"/>
      <c r="AD82" s="230"/>
      <c r="AE82" s="230"/>
      <c r="AF82" s="231"/>
      <c r="AG82" s="175"/>
      <c r="AH82" s="218"/>
      <c r="AI82" s="66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</row>
    <row r="83" spans="1:125" s="36" customFormat="1" ht="20.100000000000001" customHeight="1">
      <c r="A83" s="72">
        <v>1</v>
      </c>
      <c r="B83" s="114" t="s">
        <v>133</v>
      </c>
      <c r="C83" s="81"/>
      <c r="D83" s="139" t="s">
        <v>47</v>
      </c>
      <c r="E83" s="118">
        <v>10</v>
      </c>
      <c r="F83" s="165">
        <v>10</v>
      </c>
      <c r="G83" s="165"/>
      <c r="H83" s="165"/>
      <c r="I83" s="165"/>
      <c r="J83" s="121">
        <v>5</v>
      </c>
      <c r="K83" s="113">
        <v>5</v>
      </c>
      <c r="L83" s="144">
        <v>0.5</v>
      </c>
      <c r="M83" s="135">
        <v>10</v>
      </c>
      <c r="N83" s="75"/>
      <c r="O83" s="75"/>
      <c r="P83" s="75"/>
      <c r="Q83" s="145">
        <v>0.5</v>
      </c>
      <c r="R83" s="82"/>
      <c r="S83" s="82"/>
      <c r="T83" s="82"/>
      <c r="U83" s="82"/>
      <c r="V83" s="162"/>
      <c r="W83" s="83"/>
      <c r="X83" s="71"/>
      <c r="Y83" s="71"/>
      <c r="Z83" s="71"/>
      <c r="AA83" s="126"/>
      <c r="AB83" s="71"/>
      <c r="AC83" s="71"/>
      <c r="AD83" s="71"/>
      <c r="AE83" s="71"/>
      <c r="AF83" s="162"/>
      <c r="AG83" s="171" t="s">
        <v>57</v>
      </c>
      <c r="AH83" s="219">
        <v>0.5</v>
      </c>
      <c r="AI83" s="6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</row>
    <row r="84" spans="1:125" s="36" customFormat="1" ht="20.100000000000001" customHeight="1">
      <c r="A84" s="229" t="s">
        <v>86</v>
      </c>
      <c r="B84" s="230"/>
      <c r="C84" s="230"/>
      <c r="D84" s="230"/>
      <c r="E84" s="230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30"/>
      <c r="Z84" s="230"/>
      <c r="AA84" s="230"/>
      <c r="AB84" s="230"/>
      <c r="AC84" s="230"/>
      <c r="AD84" s="230"/>
      <c r="AE84" s="230"/>
      <c r="AF84" s="231"/>
      <c r="AG84" s="174"/>
      <c r="AH84" s="218"/>
      <c r="AI84" s="63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</row>
    <row r="85" spans="1:125" s="36" customFormat="1" ht="20.100000000000001" customHeight="1">
      <c r="A85" s="72">
        <v>1</v>
      </c>
      <c r="B85" s="114" t="s">
        <v>134</v>
      </c>
      <c r="C85" s="81"/>
      <c r="D85" s="139" t="s">
        <v>47</v>
      </c>
      <c r="E85" s="118">
        <v>30</v>
      </c>
      <c r="F85" s="165"/>
      <c r="G85" s="165">
        <v>30</v>
      </c>
      <c r="H85" s="165"/>
      <c r="I85" s="165"/>
      <c r="J85" s="121">
        <v>5</v>
      </c>
      <c r="K85" s="113">
        <v>15</v>
      </c>
      <c r="L85" s="144">
        <v>2</v>
      </c>
      <c r="M85" s="136"/>
      <c r="N85" s="75">
        <v>30</v>
      </c>
      <c r="O85" s="75"/>
      <c r="P85" s="75"/>
      <c r="Q85" s="146">
        <v>2</v>
      </c>
      <c r="R85" s="82"/>
      <c r="S85" s="82"/>
      <c r="T85" s="82"/>
      <c r="U85" s="82"/>
      <c r="V85" s="162"/>
      <c r="W85" s="83"/>
      <c r="X85" s="71"/>
      <c r="Y85" s="71"/>
      <c r="Z85" s="71"/>
      <c r="AA85" s="126"/>
      <c r="AB85" s="71"/>
      <c r="AC85" s="71"/>
      <c r="AD85" s="71"/>
      <c r="AE85" s="71"/>
      <c r="AF85" s="162"/>
      <c r="AG85" s="171" t="s">
        <v>57</v>
      </c>
      <c r="AH85" s="214">
        <v>2</v>
      </c>
      <c r="AI85" s="63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</row>
    <row r="86" spans="1:125" s="36" customFormat="1" ht="20.100000000000001" customHeight="1">
      <c r="A86" s="293" t="s">
        <v>36</v>
      </c>
      <c r="B86" s="294"/>
      <c r="C86" s="125"/>
      <c r="D86" s="125"/>
      <c r="E86" s="124">
        <f>SUM(E83:E85)</f>
        <v>40</v>
      </c>
      <c r="F86" s="124">
        <f t="shared" ref="F86:Q86" si="4">SUM(F83:F85)</f>
        <v>10</v>
      </c>
      <c r="G86" s="124">
        <f t="shared" si="4"/>
        <v>30</v>
      </c>
      <c r="H86" s="124">
        <f t="shared" si="4"/>
        <v>0</v>
      </c>
      <c r="I86" s="124">
        <f t="shared" si="4"/>
        <v>0</v>
      </c>
      <c r="J86" s="124">
        <f t="shared" si="4"/>
        <v>10</v>
      </c>
      <c r="K86" s="124">
        <f t="shared" si="4"/>
        <v>20</v>
      </c>
      <c r="L86" s="132">
        <f t="shared" si="4"/>
        <v>2.5</v>
      </c>
      <c r="M86" s="123">
        <f t="shared" si="4"/>
        <v>10</v>
      </c>
      <c r="N86" s="124">
        <f t="shared" si="4"/>
        <v>30</v>
      </c>
      <c r="O86" s="124">
        <f t="shared" si="4"/>
        <v>0</v>
      </c>
      <c r="P86" s="124">
        <f t="shared" si="4"/>
        <v>0</v>
      </c>
      <c r="Q86" s="142">
        <f t="shared" si="4"/>
        <v>2.5</v>
      </c>
      <c r="R86" s="124"/>
      <c r="S86" s="124"/>
      <c r="T86" s="124"/>
      <c r="U86" s="124"/>
      <c r="V86" s="134"/>
      <c r="W86" s="123"/>
      <c r="X86" s="124"/>
      <c r="Y86" s="124"/>
      <c r="Z86" s="124"/>
      <c r="AA86" s="124"/>
      <c r="AB86" s="124"/>
      <c r="AC86" s="124"/>
      <c r="AD86" s="124"/>
      <c r="AE86" s="124"/>
      <c r="AF86" s="134"/>
      <c r="AG86" s="173"/>
      <c r="AH86" s="218"/>
      <c r="AI86" s="63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</row>
    <row r="87" spans="1:125" s="36" customFormat="1" ht="20.100000000000001" customHeight="1">
      <c r="A87" s="303" t="s">
        <v>29</v>
      </c>
      <c r="B87" s="304"/>
      <c r="C87" s="304"/>
      <c r="D87" s="304"/>
      <c r="E87" s="304"/>
      <c r="F87" s="304"/>
      <c r="G87" s="304"/>
      <c r="H87" s="304"/>
      <c r="I87" s="304"/>
      <c r="J87" s="304"/>
      <c r="K87" s="304"/>
      <c r="L87" s="304"/>
      <c r="M87" s="304"/>
      <c r="N87" s="304"/>
      <c r="O87" s="304"/>
      <c r="P87" s="304"/>
      <c r="Q87" s="304"/>
      <c r="R87" s="304"/>
      <c r="S87" s="304"/>
      <c r="T87" s="304"/>
      <c r="U87" s="304"/>
      <c r="V87" s="304"/>
      <c r="W87" s="304"/>
      <c r="X87" s="304"/>
      <c r="Y87" s="304"/>
      <c r="Z87" s="304"/>
      <c r="AA87" s="304"/>
      <c r="AB87" s="304"/>
      <c r="AC87" s="304"/>
      <c r="AD87" s="304"/>
      <c r="AE87" s="304"/>
      <c r="AF87" s="305"/>
      <c r="AG87" s="173"/>
      <c r="AH87" s="216"/>
      <c r="AI87" s="63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</row>
    <row r="88" spans="1:125" s="40" customFormat="1" ht="20.100000000000001" customHeight="1">
      <c r="A88" s="300" t="s">
        <v>64</v>
      </c>
      <c r="B88" s="301"/>
      <c r="C88" s="301"/>
      <c r="D88" s="301"/>
      <c r="E88" s="301"/>
      <c r="F88" s="301"/>
      <c r="G88" s="301"/>
      <c r="H88" s="301"/>
      <c r="I88" s="301"/>
      <c r="J88" s="301"/>
      <c r="K88" s="301"/>
      <c r="L88" s="301"/>
      <c r="M88" s="301"/>
      <c r="N88" s="301"/>
      <c r="O88" s="301"/>
      <c r="P88" s="301"/>
      <c r="Q88" s="301"/>
      <c r="R88" s="301"/>
      <c r="S88" s="301"/>
      <c r="T88" s="301"/>
      <c r="U88" s="301"/>
      <c r="V88" s="301"/>
      <c r="W88" s="301"/>
      <c r="X88" s="301"/>
      <c r="Y88" s="301"/>
      <c r="Z88" s="301"/>
      <c r="AA88" s="301"/>
      <c r="AB88" s="301"/>
      <c r="AC88" s="301"/>
      <c r="AD88" s="301"/>
      <c r="AE88" s="301"/>
      <c r="AF88" s="302"/>
      <c r="AG88" s="174"/>
      <c r="AH88" s="209"/>
      <c r="AI88" s="63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</row>
    <row r="89" spans="1:125" s="41" customFormat="1" ht="20.100000000000001" customHeight="1">
      <c r="A89" s="72">
        <v>1</v>
      </c>
      <c r="B89" s="141" t="s">
        <v>64</v>
      </c>
      <c r="C89" s="84"/>
      <c r="D89" s="140" t="s">
        <v>51</v>
      </c>
      <c r="E89" s="118"/>
      <c r="F89" s="82"/>
      <c r="G89" s="82"/>
      <c r="H89" s="75" t="s">
        <v>66</v>
      </c>
      <c r="I89" s="75"/>
      <c r="J89" s="122"/>
      <c r="K89" s="147"/>
      <c r="L89" s="137">
        <v>15</v>
      </c>
      <c r="M89" s="83"/>
      <c r="N89" s="82"/>
      <c r="O89" s="82"/>
      <c r="P89" s="82"/>
      <c r="Q89" s="126"/>
      <c r="R89" s="82"/>
      <c r="S89" s="82"/>
      <c r="T89" s="75" t="s">
        <v>67</v>
      </c>
      <c r="U89" s="82"/>
      <c r="V89" s="137">
        <v>5</v>
      </c>
      <c r="W89" s="83"/>
      <c r="X89" s="71"/>
      <c r="Y89" s="75" t="s">
        <v>67</v>
      </c>
      <c r="Z89" s="77"/>
      <c r="AA89" s="128">
        <v>5</v>
      </c>
      <c r="AB89" s="77"/>
      <c r="AC89" s="77"/>
      <c r="AD89" s="75" t="s">
        <v>67</v>
      </c>
      <c r="AE89" s="77"/>
      <c r="AF89" s="137">
        <v>5</v>
      </c>
      <c r="AG89" s="174" t="s">
        <v>57</v>
      </c>
      <c r="AH89" s="220">
        <v>15</v>
      </c>
      <c r="AI89" s="68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</row>
    <row r="90" spans="1:125" s="60" customFormat="1" ht="20.100000000000001" customHeight="1">
      <c r="A90" s="225" t="s">
        <v>72</v>
      </c>
      <c r="B90" s="312"/>
      <c r="C90" s="125"/>
      <c r="D90" s="127"/>
      <c r="E90" s="124"/>
      <c r="F90" s="124"/>
      <c r="G90" s="124"/>
      <c r="H90" s="124"/>
      <c r="I90" s="124"/>
      <c r="J90" s="124"/>
      <c r="K90" s="124"/>
      <c r="L90" s="132">
        <f t="shared" ref="L90:AF90" si="5">SUM(L89)</f>
        <v>15</v>
      </c>
      <c r="M90" s="123"/>
      <c r="N90" s="124"/>
      <c r="O90" s="124"/>
      <c r="P90" s="124"/>
      <c r="Q90" s="124"/>
      <c r="R90" s="124"/>
      <c r="S90" s="124"/>
      <c r="T90" s="124"/>
      <c r="U90" s="124"/>
      <c r="V90" s="132">
        <f t="shared" si="5"/>
        <v>5</v>
      </c>
      <c r="W90" s="123"/>
      <c r="X90" s="124"/>
      <c r="Y90" s="124"/>
      <c r="Z90" s="124"/>
      <c r="AA90" s="127">
        <f t="shared" si="5"/>
        <v>5</v>
      </c>
      <c r="AB90" s="124"/>
      <c r="AC90" s="124"/>
      <c r="AD90" s="124"/>
      <c r="AE90" s="124"/>
      <c r="AF90" s="132">
        <f t="shared" si="5"/>
        <v>5</v>
      </c>
      <c r="AG90" s="176"/>
      <c r="AH90" s="214"/>
      <c r="AI90" s="68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</row>
    <row r="91" spans="1:125" s="60" customFormat="1" ht="20.100000000000001" customHeight="1">
      <c r="A91" s="306" t="s">
        <v>65</v>
      </c>
      <c r="B91" s="307"/>
      <c r="C91" s="307"/>
      <c r="D91" s="307"/>
      <c r="E91" s="308"/>
      <c r="F91" s="308"/>
      <c r="G91" s="308"/>
      <c r="H91" s="308"/>
      <c r="I91" s="308"/>
      <c r="J91" s="308"/>
      <c r="K91" s="308"/>
      <c r="L91" s="308"/>
      <c r="M91" s="304"/>
      <c r="N91" s="304"/>
      <c r="O91" s="304"/>
      <c r="P91" s="304"/>
      <c r="Q91" s="304"/>
      <c r="R91" s="304"/>
      <c r="S91" s="304"/>
      <c r="T91" s="304"/>
      <c r="U91" s="304"/>
      <c r="V91" s="304"/>
      <c r="W91" s="304"/>
      <c r="X91" s="304"/>
      <c r="Y91" s="304"/>
      <c r="Z91" s="304"/>
      <c r="AA91" s="304"/>
      <c r="AB91" s="304"/>
      <c r="AC91" s="304"/>
      <c r="AD91" s="304"/>
      <c r="AE91" s="304"/>
      <c r="AF91" s="305"/>
      <c r="AG91" s="174"/>
      <c r="AH91" s="218"/>
      <c r="AI91" s="68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</row>
    <row r="92" spans="1:125" s="60" customFormat="1" ht="20.100000000000001" customHeight="1">
      <c r="A92" s="72">
        <v>1</v>
      </c>
      <c r="B92" s="114" t="s">
        <v>135</v>
      </c>
      <c r="C92" s="81"/>
      <c r="D92" s="139" t="s">
        <v>49</v>
      </c>
      <c r="E92" s="118">
        <v>60</v>
      </c>
      <c r="F92" s="165"/>
      <c r="G92" s="165"/>
      <c r="H92" s="165"/>
      <c r="I92" s="165">
        <v>60</v>
      </c>
      <c r="J92" s="121">
        <v>10</v>
      </c>
      <c r="K92" s="113">
        <v>30</v>
      </c>
      <c r="L92" s="137">
        <v>4</v>
      </c>
      <c r="M92" s="83"/>
      <c r="N92" s="82"/>
      <c r="O92" s="82"/>
      <c r="P92" s="75">
        <v>15</v>
      </c>
      <c r="Q92" s="128">
        <v>1</v>
      </c>
      <c r="R92" s="75"/>
      <c r="S92" s="75"/>
      <c r="T92" s="75"/>
      <c r="U92" s="75">
        <v>15</v>
      </c>
      <c r="V92" s="137">
        <v>1</v>
      </c>
      <c r="W92" s="76"/>
      <c r="X92" s="77"/>
      <c r="Y92" s="77"/>
      <c r="Z92" s="77">
        <v>15</v>
      </c>
      <c r="AA92" s="128">
        <v>1</v>
      </c>
      <c r="AB92" s="77"/>
      <c r="AC92" s="77"/>
      <c r="AD92" s="77"/>
      <c r="AE92" s="77">
        <v>15</v>
      </c>
      <c r="AF92" s="159">
        <v>1</v>
      </c>
      <c r="AG92" s="171" t="s">
        <v>57</v>
      </c>
      <c r="AH92" s="214">
        <v>4</v>
      </c>
      <c r="AI92" s="68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</row>
    <row r="93" spans="1:125" s="60" customFormat="1" ht="20.100000000000001" customHeight="1">
      <c r="A93" s="72">
        <v>2</v>
      </c>
      <c r="B93" s="107" t="s">
        <v>138</v>
      </c>
      <c r="C93" s="73"/>
      <c r="D93" s="73"/>
      <c r="E93" s="118">
        <f t="shared" ref="E93" si="6">SUM(F93:I93)</f>
        <v>0</v>
      </c>
      <c r="F93" s="75"/>
      <c r="G93" s="75"/>
      <c r="H93" s="75"/>
      <c r="I93" s="75"/>
      <c r="J93" s="121"/>
      <c r="K93" s="113"/>
      <c r="L93" s="137">
        <v>20</v>
      </c>
      <c r="M93" s="76"/>
      <c r="N93" s="75"/>
      <c r="O93" s="75"/>
      <c r="P93" s="75"/>
      <c r="Q93" s="111"/>
      <c r="R93" s="75"/>
      <c r="S93" s="75"/>
      <c r="T93" s="75"/>
      <c r="U93" s="75"/>
      <c r="V93" s="133"/>
      <c r="W93" s="76"/>
      <c r="X93" s="77"/>
      <c r="Y93" s="77"/>
      <c r="Z93" s="77"/>
      <c r="AA93" s="111"/>
      <c r="AB93" s="77"/>
      <c r="AC93" s="77"/>
      <c r="AD93" s="77"/>
      <c r="AE93" s="77"/>
      <c r="AF93" s="160">
        <v>20</v>
      </c>
      <c r="AG93" s="171" t="s">
        <v>57</v>
      </c>
      <c r="AH93" s="214">
        <v>20</v>
      </c>
      <c r="AI93" s="68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</row>
    <row r="94" spans="1:125" s="60" customFormat="1" ht="20.100000000000001" customHeight="1" thickBot="1">
      <c r="A94" s="291" t="s">
        <v>35</v>
      </c>
      <c r="B94" s="292"/>
      <c r="C94" s="125"/>
      <c r="D94" s="125"/>
      <c r="E94" s="124">
        <f>SUM(E92:E93)</f>
        <v>60</v>
      </c>
      <c r="F94" s="124">
        <f t="shared" ref="F94:AF94" si="7">SUM(F92:F93)</f>
        <v>0</v>
      </c>
      <c r="G94" s="124">
        <f t="shared" si="7"/>
        <v>0</v>
      </c>
      <c r="H94" s="124">
        <f t="shared" si="7"/>
        <v>0</v>
      </c>
      <c r="I94" s="124">
        <f t="shared" si="7"/>
        <v>60</v>
      </c>
      <c r="J94" s="124">
        <f t="shared" si="7"/>
        <v>10</v>
      </c>
      <c r="K94" s="124">
        <f t="shared" si="7"/>
        <v>30</v>
      </c>
      <c r="L94" s="132">
        <f t="shared" si="7"/>
        <v>24</v>
      </c>
      <c r="M94" s="123">
        <f t="shared" si="7"/>
        <v>0</v>
      </c>
      <c r="N94" s="124">
        <f t="shared" si="7"/>
        <v>0</v>
      </c>
      <c r="O94" s="124">
        <f t="shared" si="7"/>
        <v>0</v>
      </c>
      <c r="P94" s="124">
        <f t="shared" si="7"/>
        <v>15</v>
      </c>
      <c r="Q94" s="127">
        <f t="shared" si="7"/>
        <v>1</v>
      </c>
      <c r="R94" s="124">
        <f t="shared" si="7"/>
        <v>0</v>
      </c>
      <c r="S94" s="124">
        <f t="shared" si="7"/>
        <v>0</v>
      </c>
      <c r="T94" s="124">
        <f t="shared" si="7"/>
        <v>0</v>
      </c>
      <c r="U94" s="124">
        <f t="shared" si="7"/>
        <v>15</v>
      </c>
      <c r="V94" s="132">
        <f t="shared" si="7"/>
        <v>1</v>
      </c>
      <c r="W94" s="123">
        <f t="shared" si="7"/>
        <v>0</v>
      </c>
      <c r="X94" s="124">
        <f t="shared" si="7"/>
        <v>0</v>
      </c>
      <c r="Y94" s="124">
        <f t="shared" si="7"/>
        <v>0</v>
      </c>
      <c r="Z94" s="124">
        <f t="shared" si="7"/>
        <v>15</v>
      </c>
      <c r="AA94" s="127">
        <f t="shared" si="7"/>
        <v>1</v>
      </c>
      <c r="AB94" s="124">
        <f t="shared" si="7"/>
        <v>0</v>
      </c>
      <c r="AC94" s="124">
        <f t="shared" si="7"/>
        <v>0</v>
      </c>
      <c r="AD94" s="124">
        <f t="shared" si="7"/>
        <v>0</v>
      </c>
      <c r="AE94" s="143">
        <f t="shared" si="7"/>
        <v>15</v>
      </c>
      <c r="AF94" s="161">
        <f t="shared" si="7"/>
        <v>21</v>
      </c>
      <c r="AG94" s="177"/>
      <c r="AH94" s="218"/>
      <c r="AI94" s="62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</row>
    <row r="95" spans="1:125" s="60" customFormat="1" ht="60" customHeight="1" thickBot="1">
      <c r="A95" s="315" t="s">
        <v>71</v>
      </c>
      <c r="B95" s="316"/>
      <c r="C95" s="86"/>
      <c r="D95" s="86"/>
      <c r="E95" s="200">
        <f t="shared" ref="E95:K95" si="8">SUM(E26+E80+E86+E94)</f>
        <v>970</v>
      </c>
      <c r="F95" s="197">
        <f t="shared" si="8"/>
        <v>175</v>
      </c>
      <c r="G95" s="197">
        <f t="shared" si="8"/>
        <v>135</v>
      </c>
      <c r="H95" s="197">
        <f t="shared" si="8"/>
        <v>600</v>
      </c>
      <c r="I95" s="197">
        <f t="shared" si="8"/>
        <v>60</v>
      </c>
      <c r="J95" s="198">
        <f t="shared" si="8"/>
        <v>210</v>
      </c>
      <c r="K95" s="199">
        <f t="shared" si="8"/>
        <v>950</v>
      </c>
      <c r="L95" s="202">
        <f>SUM(L26+L80+L86+L90+L94)</f>
        <v>120</v>
      </c>
      <c r="M95" s="201">
        <f>SUM(M26+M80+M86+M94)</f>
        <v>145</v>
      </c>
      <c r="N95" s="197">
        <f>SUM(N26+N80+N86+N94)</f>
        <v>105</v>
      </c>
      <c r="O95" s="197">
        <f>SUM(O26+O80+O86+O94)</f>
        <v>120</v>
      </c>
      <c r="P95" s="197">
        <f>SUM(P26+P80+P86+P94)</f>
        <v>15</v>
      </c>
      <c r="Q95" s="166">
        <f>SUM(Q26+Q80+Q86+Q90+Q94)</f>
        <v>30</v>
      </c>
      <c r="R95" s="197">
        <f>SUM(R26+R80+R86+R94)</f>
        <v>30</v>
      </c>
      <c r="S95" s="197">
        <f>SUM(S26+S80+S86+S94)</f>
        <v>30</v>
      </c>
      <c r="T95" s="197">
        <f>SUM(T26+T80+T86+T94)</f>
        <v>200</v>
      </c>
      <c r="U95" s="197">
        <f>SUM(U26+U80+U86+U94)</f>
        <v>15</v>
      </c>
      <c r="V95" s="202">
        <f>SUM(V26+V80+V86+V90+V94)</f>
        <v>30</v>
      </c>
      <c r="W95" s="201">
        <f>SUM(W26+W80+W86+W94)</f>
        <v>0</v>
      </c>
      <c r="X95" s="197">
        <f>SUM(X26+X80+X86+X94)</f>
        <v>0</v>
      </c>
      <c r="Y95" s="197">
        <f>SUM(Y26+Y80+Y86+Y94)</f>
        <v>240</v>
      </c>
      <c r="Z95" s="197">
        <f>SUM(Z26+Z80+Z86+Z94)</f>
        <v>15</v>
      </c>
      <c r="AA95" s="166">
        <f>SUM(AA26+AA80+AA86+AA90+AA94)</f>
        <v>30</v>
      </c>
      <c r="AB95" s="197">
        <f>SUM(AB26+AB80+AB86+AB94)</f>
        <v>0</v>
      </c>
      <c r="AC95" s="197">
        <f>SUM(AC26+AC80+AC86+AC94)</f>
        <v>0</v>
      </c>
      <c r="AD95" s="197">
        <f>SUM(AD26+AD80+AD86+AD94)</f>
        <v>40</v>
      </c>
      <c r="AE95" s="197">
        <f>SUM(AE26+AE80+AE86+AE94)</f>
        <v>15</v>
      </c>
      <c r="AF95" s="166">
        <f>SUM(AF26+AF80+AF86+AF90+AF94)</f>
        <v>30</v>
      </c>
      <c r="AG95" s="247"/>
      <c r="AH95" s="248"/>
      <c r="AI95" s="62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</row>
    <row r="96" spans="1:125" s="42" customFormat="1" ht="30" customHeight="1">
      <c r="A96" s="317" t="s">
        <v>68</v>
      </c>
      <c r="B96" s="313"/>
      <c r="C96" s="313"/>
      <c r="D96" s="313"/>
      <c r="E96" s="313"/>
      <c r="F96" s="313"/>
      <c r="G96" s="313"/>
      <c r="H96" s="313"/>
      <c r="I96" s="313"/>
      <c r="J96" s="313"/>
      <c r="K96" s="313"/>
      <c r="L96" s="318"/>
      <c r="M96" s="313">
        <f>SUM(M95:P95)</f>
        <v>385</v>
      </c>
      <c r="N96" s="313"/>
      <c r="O96" s="313"/>
      <c r="P96" s="313"/>
      <c r="Q96" s="314"/>
      <c r="R96" s="322">
        <f>SUM(R95:U95)</f>
        <v>275</v>
      </c>
      <c r="S96" s="313"/>
      <c r="T96" s="313"/>
      <c r="U96" s="313"/>
      <c r="V96" s="318"/>
      <c r="W96" s="313">
        <f>SUM(W95:Z95)</f>
        <v>255</v>
      </c>
      <c r="X96" s="313"/>
      <c r="Y96" s="313"/>
      <c r="Z96" s="313"/>
      <c r="AA96" s="314"/>
      <c r="AB96" s="313">
        <f>SUM(AB95:AE95)</f>
        <v>55</v>
      </c>
      <c r="AC96" s="313"/>
      <c r="AD96" s="313"/>
      <c r="AE96" s="313"/>
      <c r="AF96" s="314"/>
      <c r="AG96" s="249"/>
      <c r="AH96" s="250"/>
      <c r="AI96" s="62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</row>
    <row r="97" spans="1:125" s="42" customFormat="1" ht="30" customHeight="1">
      <c r="A97" s="323" t="s">
        <v>13</v>
      </c>
      <c r="B97" s="310"/>
      <c r="C97" s="310"/>
      <c r="D97" s="310"/>
      <c r="E97" s="310"/>
      <c r="F97" s="310"/>
      <c r="G97" s="310"/>
      <c r="H97" s="310"/>
      <c r="I97" s="310"/>
      <c r="J97" s="310"/>
      <c r="K97" s="310"/>
      <c r="L97" s="311"/>
      <c r="M97" s="310">
        <v>3</v>
      </c>
      <c r="N97" s="310"/>
      <c r="O97" s="310"/>
      <c r="P97" s="310"/>
      <c r="Q97" s="324"/>
      <c r="R97" s="309">
        <v>2</v>
      </c>
      <c r="S97" s="310"/>
      <c r="T97" s="310"/>
      <c r="U97" s="310"/>
      <c r="V97" s="311"/>
      <c r="W97" s="310">
        <v>2</v>
      </c>
      <c r="X97" s="310"/>
      <c r="Y97" s="310"/>
      <c r="Z97" s="310"/>
      <c r="AA97" s="324"/>
      <c r="AB97" s="325">
        <v>2</v>
      </c>
      <c r="AC97" s="325"/>
      <c r="AD97" s="325"/>
      <c r="AE97" s="325"/>
      <c r="AF97" s="326"/>
      <c r="AG97" s="249"/>
      <c r="AH97" s="250"/>
      <c r="AI97" s="62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</row>
    <row r="98" spans="1:125" s="42" customFormat="1" ht="30" customHeight="1" thickBot="1">
      <c r="A98" s="327" t="s">
        <v>14</v>
      </c>
      <c r="B98" s="328"/>
      <c r="C98" s="328"/>
      <c r="D98" s="328"/>
      <c r="E98" s="328"/>
      <c r="F98" s="328"/>
      <c r="G98" s="328"/>
      <c r="H98" s="328"/>
      <c r="I98" s="328"/>
      <c r="J98" s="328"/>
      <c r="K98" s="328"/>
      <c r="L98" s="329"/>
      <c r="M98" s="328">
        <f>SUM(Q95)</f>
        <v>30</v>
      </c>
      <c r="N98" s="328"/>
      <c r="O98" s="328"/>
      <c r="P98" s="328"/>
      <c r="Q98" s="330"/>
      <c r="R98" s="331">
        <f>SUM(V95)</f>
        <v>30</v>
      </c>
      <c r="S98" s="328"/>
      <c r="T98" s="328"/>
      <c r="U98" s="328"/>
      <c r="V98" s="329"/>
      <c r="W98" s="328">
        <f>SUM(AA95)</f>
        <v>30</v>
      </c>
      <c r="X98" s="328"/>
      <c r="Y98" s="328"/>
      <c r="Z98" s="328"/>
      <c r="AA98" s="330"/>
      <c r="AB98" s="328">
        <f>SUM(AF95)</f>
        <v>30</v>
      </c>
      <c r="AC98" s="328"/>
      <c r="AD98" s="328"/>
      <c r="AE98" s="328"/>
      <c r="AF98" s="330"/>
      <c r="AG98" s="251"/>
      <c r="AH98" s="252"/>
      <c r="AI98" s="62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</row>
    <row r="99" spans="1:125" s="15" customFormat="1" ht="20.100000000000001" customHeight="1">
      <c r="A99" s="321"/>
      <c r="B99" s="321"/>
      <c r="C99" s="321"/>
      <c r="D99" s="321"/>
      <c r="E99" s="321"/>
      <c r="F99" s="115"/>
      <c r="G99" s="115"/>
      <c r="H99" s="115"/>
      <c r="I99" s="115"/>
      <c r="J99" s="115"/>
      <c r="K99" s="115"/>
      <c r="L99" s="167"/>
      <c r="M99" s="168"/>
      <c r="N99" s="168"/>
      <c r="O99" s="168"/>
      <c r="P99" s="168"/>
      <c r="Q99" s="167"/>
      <c r="R99" s="168"/>
      <c r="S99" s="168"/>
      <c r="T99" s="168"/>
      <c r="U99" s="168"/>
      <c r="V99" s="167"/>
      <c r="W99" s="168"/>
      <c r="X99" s="168"/>
      <c r="Y99" s="168"/>
      <c r="Z99" s="169"/>
      <c r="AA99" s="170"/>
      <c r="AB99" s="169"/>
      <c r="AC99" s="169"/>
      <c r="AD99" s="169"/>
      <c r="AE99" s="169"/>
      <c r="AF99" s="170"/>
      <c r="AG99" s="210"/>
      <c r="AH99" s="211"/>
      <c r="AI99" s="4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</row>
    <row r="100" spans="1:125" s="15" customFormat="1" ht="20.100000000000001" customHeight="1">
      <c r="A100" s="334" t="s">
        <v>25</v>
      </c>
      <c r="B100" s="334"/>
      <c r="C100" s="334"/>
      <c r="D100" s="334"/>
      <c r="E100" s="334"/>
      <c r="F100" s="115"/>
      <c r="G100" s="115"/>
      <c r="H100" s="115"/>
      <c r="I100" s="115"/>
      <c r="J100" s="115"/>
      <c r="K100" s="115"/>
      <c r="L100" s="151"/>
      <c r="M100" s="115"/>
      <c r="N100" s="115"/>
      <c r="O100" s="115"/>
      <c r="P100" s="115"/>
      <c r="Q100" s="151"/>
      <c r="R100" s="115"/>
      <c r="S100" s="115"/>
      <c r="T100" s="115"/>
      <c r="U100" s="115"/>
      <c r="V100" s="151"/>
      <c r="W100" s="115"/>
      <c r="X100" s="115"/>
      <c r="Y100" s="115"/>
      <c r="Z100" s="89"/>
      <c r="AA100" s="90"/>
      <c r="AB100" s="89"/>
      <c r="AC100" s="89"/>
      <c r="AD100" s="89"/>
      <c r="AE100" s="89"/>
      <c r="AF100" s="90"/>
      <c r="AG100" s="87"/>
      <c r="AH100" s="85"/>
      <c r="AI100" s="4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</row>
    <row r="101" spans="1:125" s="15" customFormat="1" ht="20.100000000000001" customHeight="1">
      <c r="A101" s="346" t="s">
        <v>69</v>
      </c>
      <c r="B101" s="334"/>
      <c r="C101" s="334"/>
      <c r="D101" s="334"/>
      <c r="E101" s="334"/>
      <c r="F101" s="115"/>
      <c r="G101" s="115"/>
      <c r="H101" s="115"/>
      <c r="I101" s="115"/>
      <c r="J101" s="115"/>
      <c r="K101" s="115"/>
      <c r="L101" s="151"/>
      <c r="M101" s="115"/>
      <c r="N101" s="115"/>
      <c r="O101" s="115"/>
      <c r="P101" s="115"/>
      <c r="Q101" s="151"/>
      <c r="R101" s="115"/>
      <c r="S101" s="115"/>
      <c r="T101" s="115"/>
      <c r="U101" s="115"/>
      <c r="V101" s="151"/>
      <c r="W101" s="115"/>
      <c r="X101" s="115"/>
      <c r="Y101" s="115"/>
      <c r="Z101" s="89"/>
      <c r="AA101" s="90"/>
      <c r="AB101" s="89"/>
      <c r="AC101" s="89"/>
      <c r="AD101" s="89"/>
      <c r="AE101" s="89"/>
      <c r="AF101" s="90"/>
      <c r="AG101" s="87"/>
      <c r="AH101" s="85"/>
      <c r="AI101" s="4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</row>
    <row r="102" spans="1:125" s="15" customFormat="1" ht="20.100000000000001" customHeight="1">
      <c r="A102" s="347" t="s">
        <v>15</v>
      </c>
      <c r="B102" s="347"/>
      <c r="C102" s="348" t="s">
        <v>16</v>
      </c>
      <c r="D102" s="348"/>
      <c r="E102" s="91" t="s">
        <v>17</v>
      </c>
      <c r="F102" s="115"/>
      <c r="G102" s="335" t="s">
        <v>52</v>
      </c>
      <c r="H102" s="336"/>
      <c r="I102" s="337"/>
      <c r="J102" s="344" t="s">
        <v>53</v>
      </c>
      <c r="K102" s="344"/>
      <c r="L102" s="344"/>
      <c r="M102" s="344"/>
      <c r="N102" s="344"/>
      <c r="O102" s="152"/>
      <c r="P102" s="152"/>
      <c r="Q102" s="148"/>
      <c r="R102" s="148"/>
      <c r="S102" s="148"/>
      <c r="T102" s="154"/>
      <c r="U102" s="154"/>
      <c r="V102" s="154"/>
      <c r="W102" s="154"/>
      <c r="X102" s="154"/>
      <c r="Y102" s="152"/>
      <c r="Z102" s="92"/>
      <c r="AA102" s="93"/>
      <c r="AB102" s="94"/>
      <c r="AC102" s="94"/>
      <c r="AD102" s="94"/>
      <c r="AE102" s="94"/>
      <c r="AF102" s="95"/>
      <c r="AG102" s="87"/>
      <c r="AH102" s="85"/>
      <c r="AI102" s="4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</row>
    <row r="103" spans="1:125" s="15" customFormat="1" ht="20.100000000000001" customHeight="1">
      <c r="A103" s="96">
        <v>1</v>
      </c>
      <c r="B103" s="96" t="s">
        <v>18</v>
      </c>
      <c r="C103" s="345">
        <v>1</v>
      </c>
      <c r="D103" s="345"/>
      <c r="E103" s="96">
        <v>4</v>
      </c>
      <c r="F103" s="115"/>
      <c r="G103" s="338"/>
      <c r="H103" s="339"/>
      <c r="I103" s="340"/>
      <c r="J103" s="344"/>
      <c r="K103" s="344"/>
      <c r="L103" s="344"/>
      <c r="M103" s="344"/>
      <c r="N103" s="344"/>
      <c r="O103" s="150"/>
      <c r="P103" s="150"/>
      <c r="Q103" s="148"/>
      <c r="R103" s="148"/>
      <c r="S103" s="148"/>
      <c r="T103" s="154"/>
      <c r="U103" s="154"/>
      <c r="V103" s="154"/>
      <c r="W103" s="154"/>
      <c r="X103" s="154"/>
      <c r="Y103" s="150"/>
      <c r="Z103" s="88"/>
      <c r="AA103" s="97"/>
      <c r="AB103" s="94"/>
      <c r="AC103" s="94"/>
      <c r="AD103" s="94"/>
      <c r="AE103" s="94"/>
      <c r="AF103" s="95"/>
      <c r="AG103" s="87"/>
      <c r="AH103" s="85"/>
      <c r="AI103" s="4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</row>
    <row r="104" spans="1:125" s="15" customFormat="1" ht="20.100000000000001" customHeight="1">
      <c r="A104" s="75">
        <v>2</v>
      </c>
      <c r="B104" s="75" t="s">
        <v>19</v>
      </c>
      <c r="C104" s="333">
        <v>1</v>
      </c>
      <c r="D104" s="333"/>
      <c r="E104" s="75">
        <v>2</v>
      </c>
      <c r="F104" s="115"/>
      <c r="G104" s="341"/>
      <c r="H104" s="342"/>
      <c r="I104" s="343"/>
      <c r="J104" s="344"/>
      <c r="K104" s="344"/>
      <c r="L104" s="344"/>
      <c r="M104" s="344"/>
      <c r="N104" s="344"/>
      <c r="O104" s="150"/>
      <c r="P104" s="150"/>
      <c r="Q104" s="148"/>
      <c r="R104" s="148"/>
      <c r="S104" s="148"/>
      <c r="T104" s="154"/>
      <c r="U104" s="154"/>
      <c r="V104" s="154"/>
      <c r="W104" s="154"/>
      <c r="X104" s="154"/>
      <c r="Y104" s="150"/>
      <c r="Z104" s="88"/>
      <c r="AA104" s="97"/>
      <c r="AB104" s="98"/>
      <c r="AC104" s="98"/>
      <c r="AD104" s="98"/>
      <c r="AE104" s="98"/>
      <c r="AF104" s="99"/>
      <c r="AG104" s="87"/>
      <c r="AH104" s="85"/>
      <c r="AI104" s="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</row>
    <row r="105" spans="1:125" s="15" customFormat="1" ht="20.100000000000001" customHeight="1">
      <c r="A105" s="115"/>
      <c r="B105" s="115"/>
      <c r="C105" s="115"/>
      <c r="D105" s="115"/>
      <c r="E105" s="115"/>
      <c r="F105" s="115"/>
      <c r="G105" s="332">
        <v>1</v>
      </c>
      <c r="H105" s="332"/>
      <c r="I105" s="332"/>
      <c r="J105" s="333">
        <v>12</v>
      </c>
      <c r="K105" s="333"/>
      <c r="L105" s="333"/>
      <c r="M105" s="333"/>
      <c r="N105" s="333"/>
      <c r="O105" s="115"/>
      <c r="P105" s="115"/>
      <c r="Q105" s="103"/>
      <c r="R105" s="103"/>
      <c r="S105" s="103"/>
      <c r="T105" s="87"/>
      <c r="U105" s="87"/>
      <c r="V105" s="87"/>
      <c r="W105" s="87"/>
      <c r="X105" s="87"/>
      <c r="Y105" s="115"/>
      <c r="Z105" s="100"/>
      <c r="AA105" s="97"/>
      <c r="AB105" s="98"/>
      <c r="AC105" s="98"/>
      <c r="AD105" s="98"/>
      <c r="AE105" s="98"/>
      <c r="AF105" s="95"/>
      <c r="AG105" s="87"/>
      <c r="AH105" s="85"/>
      <c r="AI105" s="4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</row>
    <row r="106" spans="1:125" s="4" customFormat="1" ht="20.100000000000001" customHeight="1">
      <c r="A106" s="115"/>
      <c r="B106" s="115"/>
      <c r="C106" s="115"/>
      <c r="D106" s="115"/>
      <c r="E106" s="115"/>
      <c r="F106" s="115"/>
      <c r="G106" s="332">
        <v>2</v>
      </c>
      <c r="H106" s="332"/>
      <c r="I106" s="332"/>
      <c r="J106" s="333">
        <v>12</v>
      </c>
      <c r="K106" s="333"/>
      <c r="L106" s="333"/>
      <c r="M106" s="333"/>
      <c r="N106" s="333"/>
      <c r="O106" s="115"/>
      <c r="P106" s="115"/>
      <c r="Q106" s="103"/>
      <c r="R106" s="103"/>
      <c r="S106" s="103"/>
      <c r="T106" s="87"/>
      <c r="U106" s="87"/>
      <c r="V106" s="87"/>
      <c r="W106" s="87"/>
      <c r="X106" s="87"/>
      <c r="Y106" s="115"/>
      <c r="Z106" s="100"/>
      <c r="AA106" s="97"/>
      <c r="AB106" s="98"/>
      <c r="AC106" s="98"/>
      <c r="AD106" s="98"/>
      <c r="AE106" s="98"/>
      <c r="AF106" s="95"/>
      <c r="AG106" s="87"/>
      <c r="AH106" s="85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</row>
    <row r="107" spans="1:125" s="4" customFormat="1" ht="20.100000000000001" customHeight="1">
      <c r="A107" s="115"/>
      <c r="B107" s="115"/>
      <c r="C107" s="153"/>
      <c r="D107" s="153"/>
      <c r="E107" s="115"/>
      <c r="F107" s="115"/>
      <c r="G107" s="332">
        <v>3</v>
      </c>
      <c r="H107" s="332"/>
      <c r="I107" s="332"/>
      <c r="J107" s="333">
        <v>12</v>
      </c>
      <c r="K107" s="333"/>
      <c r="L107" s="333"/>
      <c r="M107" s="333"/>
      <c r="N107" s="333"/>
      <c r="O107" s="115"/>
      <c r="P107" s="115"/>
      <c r="Q107" s="103"/>
      <c r="R107" s="103"/>
      <c r="S107" s="103"/>
      <c r="T107" s="87"/>
      <c r="U107" s="87"/>
      <c r="V107" s="87"/>
      <c r="W107" s="87"/>
      <c r="X107" s="87"/>
      <c r="Y107" s="153"/>
      <c r="Z107" s="98"/>
      <c r="AA107" s="102"/>
      <c r="AB107" s="102"/>
      <c r="AC107" s="102"/>
      <c r="AD107" s="102"/>
      <c r="AE107" s="103"/>
      <c r="AF107" s="103"/>
      <c r="AG107" s="104"/>
      <c r="AH107" s="104"/>
      <c r="AI107" s="68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</row>
    <row r="108" spans="1:125" s="4" customFormat="1" ht="20.100000000000001" customHeight="1">
      <c r="A108" s="115"/>
      <c r="B108" s="115"/>
      <c r="C108" s="153"/>
      <c r="D108" s="153"/>
      <c r="E108" s="115"/>
      <c r="F108" s="115"/>
      <c r="G108" s="332">
        <v>4</v>
      </c>
      <c r="H108" s="332"/>
      <c r="I108" s="332"/>
      <c r="J108" s="333">
        <v>0</v>
      </c>
      <c r="K108" s="333"/>
      <c r="L108" s="333"/>
      <c r="M108" s="333"/>
      <c r="N108" s="333"/>
      <c r="O108" s="115"/>
      <c r="P108" s="115"/>
      <c r="Q108" s="103"/>
      <c r="R108" s="103"/>
      <c r="S108" s="103"/>
      <c r="T108" s="87"/>
      <c r="U108" s="87"/>
      <c r="V108" s="87"/>
      <c r="W108" s="87"/>
      <c r="X108" s="87"/>
      <c r="Y108" s="151"/>
      <c r="Z108" s="101"/>
      <c r="AA108" s="105"/>
      <c r="AB108" s="105"/>
      <c r="AC108" s="105"/>
      <c r="AD108" s="105"/>
      <c r="AE108" s="106"/>
      <c r="AF108" s="106"/>
      <c r="AG108" s="104"/>
      <c r="AH108" s="104"/>
      <c r="AI108" s="6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</row>
    <row r="109" spans="1:125" s="4" customFormat="1">
      <c r="C109" s="5"/>
      <c r="D109" s="5"/>
      <c r="E109" s="61"/>
      <c r="F109" s="61"/>
      <c r="G109" s="61"/>
      <c r="H109" s="61"/>
      <c r="I109" s="61"/>
      <c r="J109" s="61"/>
      <c r="K109" s="61"/>
      <c r="L109" s="11"/>
      <c r="M109" s="11"/>
      <c r="N109" s="11"/>
      <c r="O109" s="11"/>
      <c r="P109" s="11"/>
      <c r="Q109" s="21"/>
      <c r="R109" s="21"/>
      <c r="S109" s="32"/>
      <c r="T109" s="32"/>
      <c r="U109" s="32"/>
      <c r="V109" s="32"/>
      <c r="W109" s="33"/>
      <c r="X109" s="33"/>
      <c r="Y109"/>
      <c r="Z109"/>
      <c r="AA109"/>
      <c r="AB109"/>
      <c r="AC109" s="68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</row>
    <row r="110" spans="1:125">
      <c r="A110" s="4"/>
      <c r="B110" s="4"/>
      <c r="C110" s="5"/>
      <c r="D110" s="5"/>
      <c r="E110" s="61"/>
      <c r="F110" s="61"/>
      <c r="G110" s="61"/>
      <c r="H110" s="61"/>
      <c r="I110" s="61"/>
      <c r="J110" s="61"/>
      <c r="K110" s="61"/>
      <c r="L110" s="20"/>
      <c r="M110" s="61"/>
      <c r="N110" s="16"/>
      <c r="O110" s="16"/>
      <c r="P110" s="16"/>
      <c r="Q110" s="34"/>
      <c r="R110" s="34"/>
      <c r="S110" s="23"/>
      <c r="T110" s="34"/>
      <c r="U110" s="34"/>
      <c r="V110" s="34"/>
      <c r="W110" s="34"/>
      <c r="X110" s="23"/>
      <c r="Y110"/>
      <c r="Z110"/>
      <c r="AA110"/>
      <c r="AB110"/>
      <c r="AC110" s="68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BW110" s="9"/>
      <c r="BX110" s="9"/>
      <c r="BY110" s="9"/>
      <c r="BZ110" s="9"/>
      <c r="CA110" s="9"/>
      <c r="CB110" s="9"/>
      <c r="CC110" s="9"/>
      <c r="CD110" s="9"/>
      <c r="DM110" s="1"/>
      <c r="DN110" s="1"/>
      <c r="DO110" s="1"/>
      <c r="DP110" s="1"/>
      <c r="DQ110" s="1"/>
      <c r="DR110" s="1"/>
      <c r="DS110" s="1"/>
      <c r="DT110" s="1"/>
    </row>
    <row r="111" spans="1:125">
      <c r="A111" s="4"/>
      <c r="B111" s="4"/>
      <c r="C111" s="5"/>
      <c r="D111" s="5"/>
      <c r="E111" s="61"/>
      <c r="F111" s="61"/>
      <c r="G111" s="61"/>
      <c r="H111" s="61"/>
      <c r="I111" s="61"/>
      <c r="J111" s="61"/>
      <c r="K111" s="61"/>
      <c r="L111" s="20"/>
      <c r="M111" s="61"/>
      <c r="N111" s="16"/>
      <c r="O111" s="16"/>
      <c r="P111" s="16"/>
      <c r="Q111" s="23"/>
      <c r="R111" s="16"/>
      <c r="S111" s="16"/>
      <c r="T111" s="16"/>
      <c r="U111" s="16"/>
      <c r="V111" s="23"/>
      <c r="W111" s="16"/>
      <c r="X111" s="16"/>
      <c r="Y111" s="16"/>
      <c r="Z111" s="16"/>
      <c r="AA111" s="23"/>
      <c r="AB111" s="16"/>
      <c r="AC111" s="16"/>
      <c r="AD111" s="16"/>
      <c r="AE111" s="16"/>
      <c r="AF111" s="23"/>
      <c r="AG111"/>
      <c r="AH111"/>
      <c r="AI111" s="68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</row>
    <row r="112" spans="1:125">
      <c r="A112" s="4"/>
      <c r="B112" s="4"/>
      <c r="C112" s="5"/>
      <c r="D112" s="5"/>
      <c r="E112" s="61"/>
      <c r="F112" s="61"/>
      <c r="G112" s="61"/>
      <c r="H112" s="61"/>
      <c r="I112" s="61"/>
      <c r="J112" s="61"/>
      <c r="K112" s="61"/>
      <c r="L112" s="20"/>
      <c r="M112" s="61"/>
      <c r="N112" s="61"/>
      <c r="O112" s="61"/>
      <c r="P112" s="61"/>
      <c r="Q112" s="20"/>
      <c r="R112" s="61"/>
      <c r="S112" s="61"/>
      <c r="T112" s="61"/>
      <c r="U112" s="61"/>
      <c r="V112" s="20"/>
      <c r="W112" s="61"/>
      <c r="X112" s="61"/>
      <c r="Y112" s="61"/>
      <c r="Z112" s="61"/>
      <c r="AA112" s="20"/>
      <c r="AB112" s="61"/>
      <c r="AC112" s="61"/>
      <c r="AD112" s="61"/>
      <c r="AE112" s="61"/>
      <c r="AF112" s="20"/>
      <c r="AG112"/>
      <c r="AH112"/>
      <c r="AI112" s="68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</row>
    <row r="113" spans="1:52">
      <c r="A113" s="4"/>
      <c r="B113" s="4"/>
      <c r="C113" s="5"/>
      <c r="D113" s="5"/>
      <c r="E113" s="61"/>
      <c r="F113" s="61"/>
      <c r="G113" s="61"/>
      <c r="H113" s="61"/>
      <c r="I113" s="61"/>
      <c r="J113" s="61"/>
      <c r="K113" s="61"/>
      <c r="L113" s="20"/>
      <c r="M113" s="61"/>
      <c r="N113" s="61"/>
      <c r="O113" s="61"/>
      <c r="P113" s="61"/>
      <c r="Q113" s="20"/>
      <c r="R113" s="61"/>
      <c r="S113" s="61"/>
      <c r="T113" s="61"/>
      <c r="U113" s="61"/>
      <c r="V113" s="20"/>
      <c r="W113" s="61"/>
      <c r="X113" s="61"/>
      <c r="Y113" s="61"/>
      <c r="Z113" s="61"/>
      <c r="AA113" s="20"/>
      <c r="AB113" s="61"/>
      <c r="AC113" s="61"/>
      <c r="AD113" s="61"/>
      <c r="AE113" s="61"/>
      <c r="AF113" s="20"/>
      <c r="AG113"/>
      <c r="AH113"/>
      <c r="AI113" s="68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</row>
    <row r="114" spans="1:52">
      <c r="A114" s="4"/>
      <c r="B114" s="4"/>
      <c r="C114" s="5"/>
      <c r="D114" s="5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/>
      <c r="AH114"/>
      <c r="AI114" s="68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</row>
    <row r="115" spans="1:52">
      <c r="A115" s="4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/>
      <c r="AH115"/>
      <c r="AI115" s="68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</row>
    <row r="116" spans="1:5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/>
      <c r="AH116"/>
      <c r="AI116" s="68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</row>
    <row r="117" spans="1:5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/>
      <c r="AH117"/>
      <c r="AI117" s="68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</row>
    <row r="118" spans="1:5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/>
      <c r="AH118"/>
      <c r="AI118" s="6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</row>
    <row r="119" spans="1:5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/>
      <c r="AH119"/>
      <c r="AI119" s="68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</row>
    <row r="120" spans="1:5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/>
      <c r="AH120"/>
      <c r="AI120" s="68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</row>
    <row r="121" spans="1:5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/>
      <c r="AH121"/>
      <c r="AI121" s="68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</row>
    <row r="122" spans="1:5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/>
      <c r="AH122"/>
      <c r="AI122" s="68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</row>
    <row r="123" spans="1:5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/>
      <c r="AH123"/>
      <c r="AI123" s="68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</row>
    <row r="124" spans="1:5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/>
      <c r="AH124"/>
      <c r="AI124" s="68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</row>
    <row r="125" spans="1:5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/>
      <c r="AH125"/>
      <c r="AI125" s="68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</row>
    <row r="126" spans="1:5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/>
      <c r="AH126"/>
      <c r="AI126" s="68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</row>
    <row r="127" spans="1:52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 s="68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</row>
    <row r="128" spans="1:52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 s="6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</row>
    <row r="129" spans="2:52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 s="68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</row>
    <row r="130" spans="2:52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 s="68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</row>
    <row r="131" spans="2:52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 s="68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</row>
    <row r="132" spans="2:52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 s="68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</row>
    <row r="133" spans="2:52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 s="68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</row>
    <row r="134" spans="2:52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 s="68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</row>
    <row r="135" spans="2:52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 s="68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</row>
    <row r="136" spans="2:52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 s="68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</row>
    <row r="137" spans="2:52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 s="68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</row>
    <row r="138" spans="2:52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 s="6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</row>
    <row r="139" spans="2:52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 s="68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</row>
    <row r="140" spans="2:52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 s="68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</row>
    <row r="141" spans="2:52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 s="68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</row>
    <row r="142" spans="2:52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 s="68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</row>
    <row r="143" spans="2:52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 s="68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</row>
    <row r="144" spans="2:52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 s="68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</row>
    <row r="145" spans="2:52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 s="68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</row>
    <row r="146" spans="2:52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 s="68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</row>
    <row r="147" spans="2:52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 s="68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</row>
    <row r="148" spans="2:52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 s="6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</row>
    <row r="149" spans="2:52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 s="68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</row>
    <row r="150" spans="2:52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 s="68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</row>
    <row r="151" spans="2:52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 s="68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</row>
    <row r="152" spans="2:52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 s="68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</row>
    <row r="153" spans="2:52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</row>
    <row r="154" spans="2:52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</row>
    <row r="155" spans="2:52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</row>
    <row r="156" spans="2:52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</row>
    <row r="157" spans="2:52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</row>
    <row r="158" spans="2:52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</row>
    <row r="159" spans="2:52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</row>
    <row r="160" spans="2:52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</row>
    <row r="161" spans="2:34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2:34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</row>
    <row r="163" spans="2:34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</row>
    <row r="164" spans="2:34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</row>
    <row r="165" spans="2:34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</row>
    <row r="166" spans="2:34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</row>
    <row r="167" spans="2:34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</row>
    <row r="168" spans="2:34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</row>
    <row r="169" spans="2:34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</row>
    <row r="170" spans="2:34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</row>
    <row r="171" spans="2:34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</row>
    <row r="172" spans="2:34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</row>
    <row r="173" spans="2:34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</row>
    <row r="174" spans="2:34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</row>
    <row r="175" spans="2:34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</row>
    <row r="176" spans="2:34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</row>
    <row r="177" spans="2:34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</row>
    <row r="178" spans="2:34"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</row>
    <row r="179" spans="2:34"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</row>
    <row r="180" spans="2:34"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</row>
    <row r="181" spans="2:34"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</row>
    <row r="182" spans="2:34"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</row>
    <row r="183" spans="2:34"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</row>
    <row r="184" spans="2:34"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</row>
    <row r="185" spans="2:34"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</row>
    <row r="186" spans="2:34"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</row>
    <row r="187" spans="2:34"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</row>
    <row r="188" spans="2:34"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</row>
    <row r="189" spans="2:34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</row>
    <row r="190" spans="2:34"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</row>
    <row r="191" spans="2:34"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</row>
    <row r="192" spans="2:34"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</row>
    <row r="193" spans="2:34"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</row>
    <row r="194" spans="2:34"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</row>
    <row r="195" spans="2:34"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</row>
    <row r="196" spans="2:34"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</row>
    <row r="197" spans="2:34"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</row>
    <row r="198" spans="2:34"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</row>
    <row r="199" spans="2:34"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</row>
    <row r="200" spans="2:34"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</row>
    <row r="201" spans="2:34"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</row>
    <row r="202" spans="2:34"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</row>
    <row r="203" spans="2:34"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</row>
    <row r="204" spans="2:34"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</row>
    <row r="205" spans="2:34"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</row>
    <row r="206" spans="2:34"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</row>
    <row r="207" spans="2:34"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</row>
    <row r="208" spans="2:34"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</row>
    <row r="209" spans="2:34"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</row>
    <row r="210" spans="2:34"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</row>
    <row r="211" spans="2:34"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</row>
    <row r="212" spans="2:34"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2:34"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</row>
    <row r="214" spans="2:34"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</row>
    <row r="215" spans="2:34"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</row>
    <row r="216" spans="2:34"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</row>
    <row r="217" spans="2:34"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</row>
    <row r="218" spans="2:34"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</row>
    <row r="219" spans="2:34"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</row>
    <row r="220" spans="2:34"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</row>
    <row r="221" spans="2:34"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</row>
    <row r="222" spans="2:34"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</row>
    <row r="223" spans="2:34"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</row>
    <row r="224" spans="2:34"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</row>
    <row r="225" spans="2:34"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</row>
    <row r="226" spans="2:34"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</row>
    <row r="227" spans="2:34"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</row>
    <row r="228" spans="2:34"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</row>
    <row r="229" spans="2:34"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</row>
    <row r="230" spans="2:34"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</row>
    <row r="231" spans="2:34"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</row>
    <row r="232" spans="2:34"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</row>
    <row r="233" spans="2:34"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</row>
    <row r="234" spans="2:34"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</row>
    <row r="235" spans="2:34"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</row>
    <row r="236" spans="2:34"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</row>
    <row r="237" spans="2:34"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</row>
    <row r="238" spans="2:34"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</row>
    <row r="239" spans="2:34"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2:34"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</row>
    <row r="241" spans="2:34"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</row>
    <row r="242" spans="2:34"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</row>
    <row r="243" spans="2:34"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</row>
    <row r="244" spans="2:34"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</row>
    <row r="245" spans="2:34"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</row>
    <row r="246" spans="2:34"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</row>
    <row r="247" spans="2:34"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</row>
    <row r="248" spans="2:34"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</row>
    <row r="249" spans="2:34"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</row>
    <row r="250" spans="2:34"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</row>
    <row r="251" spans="2:34"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</row>
    <row r="252" spans="2:34"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</row>
    <row r="253" spans="2:34"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</row>
    <row r="254" spans="2:34"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</row>
    <row r="255" spans="2:34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</row>
    <row r="256" spans="2:34"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</row>
    <row r="257" spans="2:34"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</row>
    <row r="258" spans="2:34"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</row>
    <row r="259" spans="2:34"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</row>
    <row r="260" spans="2:34"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</row>
    <row r="261" spans="2:34"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</row>
    <row r="262" spans="2:34"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</row>
    <row r="263" spans="2:34"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</row>
    <row r="264" spans="2:34"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</row>
    <row r="265" spans="2:34"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</row>
    <row r="266" spans="2:34"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</row>
    <row r="267" spans="2:34"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</row>
    <row r="268" spans="2:34"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</row>
    <row r="269" spans="2:34"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</row>
    <row r="270" spans="2:34"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</row>
    <row r="271" spans="2:34"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</row>
    <row r="272" spans="2:34"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</row>
    <row r="273" spans="2:34"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</row>
    <row r="274" spans="2:34"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</row>
    <row r="275" spans="2:34"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</row>
    <row r="276" spans="2:34"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</row>
    <row r="277" spans="2:34"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</row>
    <row r="278" spans="2:34"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</row>
    <row r="279" spans="2:34"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</row>
    <row r="280" spans="2:34"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</row>
    <row r="281" spans="2:34"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</row>
    <row r="282" spans="2:34"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</row>
    <row r="283" spans="2:34"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</row>
    <row r="284" spans="2:34"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</row>
    <row r="285" spans="2:34"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2:34"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</row>
    <row r="287" spans="2:34"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</row>
    <row r="288" spans="2:34"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</row>
    <row r="289" spans="2:34"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</row>
    <row r="290" spans="2:34"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</row>
    <row r="291" spans="2:34"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</row>
    <row r="292" spans="2:34"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</row>
    <row r="293" spans="2:34"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</row>
    <row r="294" spans="2:34"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</row>
    <row r="295" spans="2:34"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</row>
    <row r="296" spans="2:34"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</row>
    <row r="297" spans="2:34"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</row>
    <row r="298" spans="2:34"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</row>
    <row r="299" spans="2:34"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</row>
    <row r="300" spans="2:34"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</row>
    <row r="301" spans="2:34"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</row>
    <row r="302" spans="2:34"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</row>
    <row r="303" spans="2:34"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</row>
    <row r="304" spans="2:34"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</row>
    <row r="305" spans="2:34"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</row>
    <row r="306" spans="2:34"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</row>
    <row r="307" spans="2:34"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</row>
    <row r="308" spans="2:34"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</row>
    <row r="309" spans="2:34"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</row>
    <row r="310" spans="2:34"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</row>
    <row r="311" spans="2:34"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</row>
    <row r="312" spans="2:34"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</row>
    <row r="313" spans="2:34"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</row>
    <row r="314" spans="2:34"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</row>
    <row r="315" spans="2:34"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</row>
    <row r="316" spans="2:34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</row>
    <row r="317" spans="2:34"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</row>
    <row r="318" spans="2:34"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</row>
    <row r="319" spans="2:34"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</row>
    <row r="320" spans="2:34"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</row>
    <row r="321" spans="2:34"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</row>
    <row r="322" spans="2:34"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</row>
    <row r="323" spans="2:34"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</row>
    <row r="324" spans="2:34"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</row>
    <row r="325" spans="2:34"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</row>
    <row r="326" spans="2:34"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</row>
    <row r="327" spans="2:34"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</row>
    <row r="328" spans="2:34"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</row>
    <row r="329" spans="2:34"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</row>
    <row r="330" spans="2:34"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</row>
    <row r="331" spans="2:34"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</row>
    <row r="332" spans="2:34"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</row>
    <row r="333" spans="2:34"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</row>
    <row r="334" spans="2:34"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</row>
    <row r="335" spans="2:34"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</row>
    <row r="336" spans="2:34"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</row>
    <row r="337" spans="2:34"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</row>
    <row r="338" spans="2:34"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</row>
    <row r="339" spans="2:34"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</row>
    <row r="340" spans="2:34"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</row>
    <row r="341" spans="2:34"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</row>
    <row r="342" spans="2:34"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</row>
    <row r="343" spans="2:34"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</row>
    <row r="344" spans="2:34"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</row>
    <row r="345" spans="2:34"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</row>
    <row r="346" spans="2:34"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</row>
    <row r="347" spans="2:34"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</row>
    <row r="348" spans="2:34"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</row>
    <row r="349" spans="2:34"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</row>
    <row r="350" spans="2:34"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</row>
    <row r="351" spans="2:34"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</row>
    <row r="352" spans="2:34"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</row>
    <row r="353" spans="2:34"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</row>
    <row r="354" spans="2:34"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</row>
    <row r="355" spans="2:34"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</row>
    <row r="356" spans="2:34"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</row>
    <row r="357" spans="2:34"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</row>
    <row r="358" spans="2:34"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</row>
    <row r="359" spans="2:34"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</row>
    <row r="360" spans="2:34"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</row>
    <row r="361" spans="2:34"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</row>
    <row r="362" spans="2:34"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</row>
    <row r="363" spans="2:34"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</row>
    <row r="364" spans="2:34"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</row>
    <row r="365" spans="2:34"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</row>
    <row r="366" spans="2:34"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</row>
    <row r="367" spans="2:34"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</row>
    <row r="368" spans="2:34"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</row>
    <row r="369" spans="2:34"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</row>
    <row r="370" spans="2:34"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</row>
    <row r="371" spans="2:34"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</row>
    <row r="372" spans="2:34"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</row>
    <row r="373" spans="2:34"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</row>
    <row r="374" spans="2:34"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</row>
    <row r="375" spans="2:34"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</row>
    <row r="376" spans="2:34"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</row>
    <row r="377" spans="2:34"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</row>
    <row r="378" spans="2:34"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</row>
    <row r="379" spans="2:34"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</row>
    <row r="380" spans="2:34"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</row>
    <row r="381" spans="2:34"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</row>
    <row r="382" spans="2:34"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</row>
    <row r="383" spans="2:34"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</row>
    <row r="384" spans="2:34"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</row>
    <row r="385" spans="2:34"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</row>
    <row r="386" spans="2:34"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</row>
    <row r="387" spans="2:34"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</row>
    <row r="388" spans="2:34"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</row>
    <row r="389" spans="2:34"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</row>
    <row r="390" spans="2:34"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</row>
    <row r="391" spans="2:34"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</row>
    <row r="392" spans="2:34"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</row>
    <row r="393" spans="2:34"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</row>
    <row r="394" spans="2:34"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</row>
    <row r="395" spans="2:34"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</row>
    <row r="396" spans="2:34"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</row>
    <row r="397" spans="2:34"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</row>
    <row r="398" spans="2:34"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</row>
    <row r="399" spans="2:34"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</row>
    <row r="400" spans="2:34"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</row>
    <row r="401" spans="2:34"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</row>
    <row r="402" spans="2:34"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</row>
    <row r="403" spans="2:34"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</row>
    <row r="404" spans="2:34"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</row>
    <row r="405" spans="2:34"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</row>
    <row r="406" spans="2:34"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</row>
    <row r="407" spans="2:34"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</row>
    <row r="408" spans="2:34"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</row>
    <row r="409" spans="2:34"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</row>
    <row r="410" spans="2:34"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</row>
    <row r="411" spans="2:34"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</row>
    <row r="412" spans="2:34"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</row>
    <row r="413" spans="2:34"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</row>
    <row r="414" spans="2:34"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</row>
    <row r="415" spans="2:34"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</row>
    <row r="416" spans="2:34"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</row>
    <row r="417" spans="2:34"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</row>
    <row r="418" spans="2:34"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</row>
    <row r="419" spans="2:34"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</row>
    <row r="420" spans="2:34"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</row>
    <row r="421" spans="2:34"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</row>
    <row r="422" spans="2:34"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</row>
    <row r="423" spans="2:34"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</row>
    <row r="424" spans="2:34"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</row>
    <row r="425" spans="2:34"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</row>
    <row r="426" spans="2:34"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</row>
    <row r="427" spans="2:34"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</row>
    <row r="428" spans="2:34"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</row>
    <row r="429" spans="2:34"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</row>
    <row r="430" spans="2:34"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</row>
    <row r="431" spans="2:34"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</row>
    <row r="432" spans="2:34"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</row>
    <row r="433" spans="2:34"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</row>
    <row r="434" spans="2:34"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</row>
    <row r="435" spans="2:34"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</row>
    <row r="436" spans="2:34"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</row>
    <row r="437" spans="2:34"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</row>
    <row r="438" spans="2:34"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</row>
    <row r="439" spans="2:34"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</row>
    <row r="440" spans="2:34"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</row>
    <row r="441" spans="2:34"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</row>
  </sheetData>
  <mergeCells count="107">
    <mergeCell ref="G107:I107"/>
    <mergeCell ref="J107:N107"/>
    <mergeCell ref="G108:I108"/>
    <mergeCell ref="J108:N108"/>
    <mergeCell ref="A100:E100"/>
    <mergeCell ref="G102:I104"/>
    <mergeCell ref="J102:N104"/>
    <mergeCell ref="G105:I105"/>
    <mergeCell ref="J105:N105"/>
    <mergeCell ref="G106:I106"/>
    <mergeCell ref="J106:N106"/>
    <mergeCell ref="C104:D104"/>
    <mergeCell ref="C103:D103"/>
    <mergeCell ref="A101:E101"/>
    <mergeCell ref="A102:B102"/>
    <mergeCell ref="C102:D102"/>
    <mergeCell ref="M96:Q96"/>
    <mergeCell ref="A95:B95"/>
    <mergeCell ref="A96:L96"/>
    <mergeCell ref="C2:AF2"/>
    <mergeCell ref="A80:B80"/>
    <mergeCell ref="A99:E99"/>
    <mergeCell ref="R96:V96"/>
    <mergeCell ref="W96:AA96"/>
    <mergeCell ref="AB96:AF96"/>
    <mergeCell ref="A97:L97"/>
    <mergeCell ref="M97:Q97"/>
    <mergeCell ref="R97:V97"/>
    <mergeCell ref="W97:AA97"/>
    <mergeCell ref="AB97:AF97"/>
    <mergeCell ref="A98:L98"/>
    <mergeCell ref="M98:Q98"/>
    <mergeCell ref="R98:V98"/>
    <mergeCell ref="W98:AA98"/>
    <mergeCell ref="AB98:AF98"/>
    <mergeCell ref="A4:AF4"/>
    <mergeCell ref="A5:AF5"/>
    <mergeCell ref="A6:AF6"/>
    <mergeCell ref="A7:AF7"/>
    <mergeCell ref="A2:B2"/>
    <mergeCell ref="A82:AF82"/>
    <mergeCell ref="A81:AF81"/>
    <mergeCell ref="A94:B94"/>
    <mergeCell ref="A86:B86"/>
    <mergeCell ref="A28:AF28"/>
    <mergeCell ref="A17:AF17"/>
    <mergeCell ref="A27:AF27"/>
    <mergeCell ref="R15:U15"/>
    <mergeCell ref="A18:AF18"/>
    <mergeCell ref="A26:B26"/>
    <mergeCell ref="F15:I15"/>
    <mergeCell ref="A84:AF84"/>
    <mergeCell ref="A88:AF88"/>
    <mergeCell ref="A87:AF87"/>
    <mergeCell ref="A91:AF91"/>
    <mergeCell ref="A61:V61"/>
    <mergeCell ref="AB61:AF61"/>
    <mergeCell ref="A67:V67"/>
    <mergeCell ref="AB67:AF67"/>
    <mergeCell ref="A79:B79"/>
    <mergeCell ref="A90:B90"/>
    <mergeCell ref="A42:AF42"/>
    <mergeCell ref="AG95:AH98"/>
    <mergeCell ref="AH12:AH16"/>
    <mergeCell ref="Q15:Q16"/>
    <mergeCell ref="W12:AF13"/>
    <mergeCell ref="D12:D16"/>
    <mergeCell ref="AB14:AF14"/>
    <mergeCell ref="J15:K15"/>
    <mergeCell ref="M15:P15"/>
    <mergeCell ref="A1:AF1"/>
    <mergeCell ref="W15:Z15"/>
    <mergeCell ref="AA15:AA16"/>
    <mergeCell ref="AB15:AE15"/>
    <mergeCell ref="AF15:AF16"/>
    <mergeCell ref="B12:B16"/>
    <mergeCell ref="E12:K12"/>
    <mergeCell ref="M14:Q14"/>
    <mergeCell ref="R14:V14"/>
    <mergeCell ref="M12:V13"/>
    <mergeCell ref="F13:K14"/>
    <mergeCell ref="E14:E16"/>
    <mergeCell ref="A12:A16"/>
    <mergeCell ref="L12:L16"/>
    <mergeCell ref="C12:C16"/>
    <mergeCell ref="V15:V16"/>
    <mergeCell ref="A10:AF10"/>
    <mergeCell ref="A11:AF11"/>
    <mergeCell ref="A9:AF9"/>
    <mergeCell ref="A41:B41"/>
    <mergeCell ref="A8:AH8"/>
    <mergeCell ref="A72:V72"/>
    <mergeCell ref="W72:AA72"/>
    <mergeCell ref="AB72:AF72"/>
    <mergeCell ref="R43:V43"/>
    <mergeCell ref="A43:Q43"/>
    <mergeCell ref="W43:AF43"/>
    <mergeCell ref="A49:Q49"/>
    <mergeCell ref="R49:V49"/>
    <mergeCell ref="W49:AF49"/>
    <mergeCell ref="W55:AA55"/>
    <mergeCell ref="W61:AA61"/>
    <mergeCell ref="W67:AA67"/>
    <mergeCell ref="A55:V55"/>
    <mergeCell ref="AB55:AF55"/>
    <mergeCell ref="AG12:AG16"/>
    <mergeCell ref="W14:AA14"/>
  </mergeCells>
  <conditionalFormatting sqref="L83 L85">
    <cfRule type="cellIs" dxfId="5" priority="99" operator="equal">
      <formula>#REF!+#REF!</formula>
    </cfRule>
  </conditionalFormatting>
  <conditionalFormatting sqref="L62:L66 L19:L25 Q19:Q22 L68:L78 L50:L60 L29:L40">
    <cfRule type="cellIs" dxfId="4" priority="101" operator="equal">
      <formula>$AH19+#REF!</formula>
    </cfRule>
  </conditionalFormatting>
  <conditionalFormatting sqref="L92:L93">
    <cfRule type="cellIs" dxfId="3" priority="105" operator="equal">
      <formula>#REF!+#REF!</formula>
    </cfRule>
  </conditionalFormatting>
  <conditionalFormatting sqref="L89">
    <cfRule type="cellIs" dxfId="2" priority="108" operator="equal">
      <formula>$AH87+#REF!</formula>
    </cfRule>
  </conditionalFormatting>
  <conditionalFormatting sqref="L31">
    <cfRule type="cellIs" dxfId="1" priority="2" operator="equal">
      <formula>$AH31+#REF!</formula>
    </cfRule>
  </conditionalFormatting>
  <conditionalFormatting sqref="L44:L48">
    <cfRule type="cellIs" dxfId="0" priority="1" operator="equal">
      <formula>$AH44+#REF!</formula>
    </cfRule>
  </conditionalFormatting>
  <printOptions horizontalCentered="1"/>
  <pageMargins left="3.937007874015748E-2" right="3.937007874015748E-2" top="0.19685039370078741" bottom="0.19685039370078741" header="0" footer="0.19685039370078741"/>
  <pageSetup paperSize="9" scale="54" fitToHeight="0" orientation="landscape" r:id="rId1"/>
  <headerFooter>
    <oddFooter>Strona &amp;P</oddFooter>
  </headerFooter>
  <colBreaks count="1" manualBreakCount="1">
    <brk id="37" max="1048575" man="1"/>
  </colBreaks>
  <ignoredErrors>
    <ignoredError sqref="V95 AA95 L95 Q95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AG29:AG40 AG50:AG78 AG19 AG83:AG85 AG89 AG92:AG93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"/>
  <dimension ref="A1:D10"/>
  <sheetViews>
    <sheetView workbookViewId="0">
      <selection activeCell="A7" sqref="A7:B32"/>
    </sheetView>
  </sheetViews>
  <sheetFormatPr defaultRowHeight="12.75"/>
  <cols>
    <col min="1" max="1" width="21.140625" customWidth="1"/>
    <col min="2" max="2" width="12" customWidth="1"/>
    <col min="3" max="3" width="14" customWidth="1"/>
    <col min="4" max="4" width="12" customWidth="1"/>
  </cols>
  <sheetData>
    <row r="1" spans="1:4" ht="13.5" thickTop="1">
      <c r="A1" s="349"/>
      <c r="B1" s="350"/>
      <c r="C1" s="350"/>
      <c r="D1" s="351"/>
    </row>
    <row r="2" spans="1:4" ht="24" customHeight="1">
      <c r="A2" s="352" t="s">
        <v>45</v>
      </c>
      <c r="B2" s="353"/>
      <c r="C2" s="353"/>
      <c r="D2" s="354"/>
    </row>
    <row r="3" spans="1:4" ht="13.5" thickBot="1">
      <c r="A3" s="355" t="s">
        <v>46</v>
      </c>
      <c r="B3" s="356"/>
      <c r="C3" s="356"/>
      <c r="D3" s="357"/>
    </row>
    <row r="4" spans="1:4">
      <c r="A4" s="49"/>
      <c r="B4" s="51"/>
      <c r="C4" s="51"/>
      <c r="D4" s="53"/>
    </row>
    <row r="5" spans="1:4" ht="48">
      <c r="A5" s="49" t="s">
        <v>39</v>
      </c>
      <c r="B5" s="51" t="s">
        <v>41</v>
      </c>
      <c r="C5" s="51" t="s">
        <v>42</v>
      </c>
      <c r="D5" s="53" t="s">
        <v>43</v>
      </c>
    </row>
    <row r="6" spans="1:4" ht="13.5" thickBot="1">
      <c r="A6" s="50" t="s">
        <v>40</v>
      </c>
      <c r="B6" s="52"/>
      <c r="C6" s="52"/>
      <c r="D6" s="54"/>
    </row>
    <row r="7" spans="1:4" ht="13.5" thickBot="1">
      <c r="A7" s="55"/>
      <c r="B7" s="56"/>
      <c r="C7" s="56"/>
      <c r="D7" s="57"/>
    </row>
    <row r="8" spans="1:4" ht="13.5" thickBot="1">
      <c r="A8" s="55"/>
      <c r="B8" s="56"/>
      <c r="C8" s="56"/>
      <c r="D8" s="57"/>
    </row>
    <row r="9" spans="1:4" ht="13.5" thickBot="1">
      <c r="A9" s="358" t="s">
        <v>44</v>
      </c>
      <c r="B9" s="359"/>
      <c r="C9" s="58"/>
      <c r="D9" s="59"/>
    </row>
    <row r="10" spans="1:4" ht="13.5" thickTop="1"/>
  </sheetData>
  <mergeCells count="4">
    <mergeCell ref="A1:D1"/>
    <mergeCell ref="A2:D2"/>
    <mergeCell ref="A3:D3"/>
    <mergeCell ref="A9:B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A3:D3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B m 5 Z T k e G N B + m A A A A + A A A A B I A H A B D b 2 5 m a W c v U G F j a 2 F n Z S 5 4 b W w g o h g A K K A U A A A A A A A A A A A A A A A A A A A A A A A A A A A A h Y + x D o I w F E V / h X S n j 1 Y l S h 5 l c I W E x M S 4 k l K h E Q q B I v y b g 5 / k L 0 i i q J v j P T n D u Y / b H a O p r p y r 6 n r d m J A w 6 h F H G d n k 2 h Q h G e z Z 3 Z J I Y J r J S 1 Y o Z 5 Z N H 0 x 9 H p L S 2 j Y A G M e R j i v a d A V w z 2 N w S u K D L F W d k Y + s / 8 u u N r 3 N j F R E 4 P E V I z j 1 G d 2 w H a d r n y E s G B N t v g q f i 6 m H 8 A N x P 1 R 2 6 J R o K z e N E Z a J 8 H 4 h n l B L A w Q U A A I A C A A G b l l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m 5 Z T i i K R 7 g O A A A A E Q A A A B M A H A B G b 3 J t d W x h c y 9 T Z W N 0 a W 9 u M S 5 t I K I Y A C i g F A A A A A A A A A A A A A A A A A A A A A A A A A A A A C t O T S 7 J z M 9 T C I b Q h t Y A U E s B A i 0 A F A A C A A g A B m 5 Z T k e G N B + m A A A A + A A A A B I A A A A A A A A A A A A A A A A A A A A A A E N v b m Z p Z y 9 Q Y W N r Y W d l L n h t b F B L A Q I t A B Q A A g A I A A Z u W U 4 P y u m r p A A A A O k A A A A T A A A A A A A A A A A A A A A A A P I A A A B b Q 2 9 u d G V u d F 9 U e X B l c 1 0 u e G 1 s U E s B A i 0 A F A A C A A g A B m 5 Z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I 3 z a Z S w G 9 h O n 2 h N u h z o l 8 8 A A A A A A g A A A A A A E G Y A A A A B A A A g A A A A d I 5 6 h S K K f e H m X v 8 + h f h f J 0 Q h f J m T g 1 D / i s I 5 n 9 Q / h C Q A A A A A D o A A A A A C A A A g A A A A i D e D G j T 1 W R t w 6 Y / N 5 L V N X l f C J k 2 g W i D 5 q d m V a V U 3 9 Q 1 Q A A A A E c E t v n K A l h P 6 a C z z h U H X X N 9 0 V o Q z C j m s i R 8 W p D V + 1 K a 3 e 2 H y U B 1 R l B S J g h 4 7 E e j E T y y U L p m f I 0 U 5 y 0 0 a U W 3 I H y w j x 0 X P C L D X J Z f h 7 7 M i t Z V A A A A A J p S o a O 8 h M I o q 3 S N 6 Q M b K N l Q q a s b G a 9 h D e r 4 U U 7 l 2 Q h F Z s e q e x m I L E T Q o e m z I C f t 0 V z o q A P I 7 h N k 3 D X f s m h f 8 A w = = < / D a t a M a s h u p > 
</file>

<file path=customXml/itemProps1.xml><?xml version="1.0" encoding="utf-8"?>
<ds:datastoreItem xmlns:ds="http://schemas.openxmlformats.org/officeDocument/2006/customXml" ds:itemID="{F704AAA3-3C5A-45A1-908C-04D42E36BBC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Plan studiów</vt:lpstr>
      <vt:lpstr>grupy dyscyplin</vt:lpstr>
      <vt:lpstr>'Plan studiów'!Obszar_wydruku</vt:lpstr>
      <vt:lpstr>'Plan studiów'!Tytuły_wydruku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M.W</dc:creator>
  <cp:lastModifiedBy>xyz</cp:lastModifiedBy>
  <cp:lastPrinted>2021-03-25T07:36:36Z</cp:lastPrinted>
  <dcterms:created xsi:type="dcterms:W3CDTF">2011-12-19T10:38:41Z</dcterms:created>
  <dcterms:modified xsi:type="dcterms:W3CDTF">2021-09-14T10:52:28Z</dcterms:modified>
</cp:coreProperties>
</file>